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0" windowWidth="15480" windowHeight="8130" tabRatio="375" activeTab="0"/>
  </bookViews>
  <sheets>
    <sheet name="Форма №3" sheetId="1" r:id="rId1"/>
  </sheets>
  <definedNames>
    <definedName name="_xlnm.Print_Area" localSheetId="0">'Форма №3'!$A$1:$AA$106</definedName>
  </definedNames>
  <calcPr fullCalcOnLoad="1"/>
</workbook>
</file>

<file path=xl/sharedStrings.xml><?xml version="1.0" encoding="utf-8"?>
<sst xmlns="http://schemas.openxmlformats.org/spreadsheetml/2006/main" count="708" uniqueCount="168">
  <si>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</si>
  <si>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</si>
  <si>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</t>
  </si>
  <si>
    <t>4  час</t>
  </si>
  <si>
    <t>10  час</t>
  </si>
  <si>
    <t>23  час</t>
  </si>
  <si>
    <t>ток</t>
  </si>
  <si>
    <t>± акт</t>
  </si>
  <si>
    <t>± реак</t>
  </si>
  <si>
    <t>Т-1</t>
  </si>
  <si>
    <t>Амп</t>
  </si>
  <si>
    <t>МВт</t>
  </si>
  <si>
    <t>МВАр</t>
  </si>
  <si>
    <t>Т-2</t>
  </si>
  <si>
    <t>По трансформаторам</t>
  </si>
  <si>
    <t>110 кВ</t>
  </si>
  <si>
    <t>№ 1</t>
  </si>
  <si>
    <t>35 кВ</t>
  </si>
  <si>
    <t>6 кВ</t>
  </si>
  <si>
    <t>яч.10а</t>
  </si>
  <si>
    <t>МВА</t>
  </si>
  <si>
    <t>РПН</t>
  </si>
  <si>
    <t>№ 2</t>
  </si>
  <si>
    <t>яч.53</t>
  </si>
  <si>
    <t xml:space="preserve"> МВА</t>
  </si>
  <si>
    <t>№</t>
  </si>
  <si>
    <t>Итого:</t>
  </si>
  <si>
    <t>По ЛЭП и фидерам 110, 35, 10, 6 кВ (с разбивкой по напряжению)</t>
  </si>
  <si>
    <t>Название ЛЭП и фидеров</t>
  </si>
  <si>
    <t>БИЗ</t>
  </si>
  <si>
    <t>яч.7</t>
  </si>
  <si>
    <t>яч.18</t>
  </si>
  <si>
    <t>яч.19</t>
  </si>
  <si>
    <t>Нагрузка СК, МВАр</t>
  </si>
  <si>
    <t>Батарея СК, МВАр</t>
  </si>
  <si>
    <t>Напряжение на шинах</t>
  </si>
  <si>
    <t>Переменные потери в трансформаторах,                                              МВА</t>
  </si>
  <si>
    <t>+ j</t>
  </si>
  <si>
    <t>Uк, %</t>
  </si>
  <si>
    <t>ΔPкз, МВт</t>
  </si>
  <si>
    <t>Замер провел</t>
  </si>
  <si>
    <t xml:space="preserve">  ПРИМЕЧАНИЕ:                        + направление потока к шинам п/ст              - направление потока от шин п/ст                          </t>
  </si>
  <si>
    <t>яч.27</t>
  </si>
  <si>
    <t>яч.28</t>
  </si>
  <si>
    <t>S№T1</t>
  </si>
  <si>
    <t>S№T2</t>
  </si>
  <si>
    <t>S№T3</t>
  </si>
  <si>
    <t>S№T4</t>
  </si>
  <si>
    <r>
      <t>Δ</t>
    </r>
    <r>
      <rPr>
        <sz val="11"/>
        <rFont val="Times New Roman"/>
        <family val="1"/>
      </rPr>
      <t>Рхх</t>
    </r>
  </si>
  <si>
    <r>
      <t>Δ</t>
    </r>
    <r>
      <rPr>
        <sz val="11"/>
        <rFont val="Times New Roman"/>
        <family val="1"/>
      </rPr>
      <t>Qхх</t>
    </r>
  </si>
  <si>
    <r>
      <t xml:space="preserve">Cos </t>
    </r>
    <r>
      <rPr>
        <b/>
        <sz val="11"/>
        <rFont val="Symbol"/>
        <family val="1"/>
      </rPr>
      <t>j</t>
    </r>
  </si>
  <si>
    <r>
      <t xml:space="preserve">Δ </t>
    </r>
    <r>
      <rPr>
        <sz val="11"/>
        <rFont val="Times New Roman"/>
        <family val="1"/>
      </rPr>
      <t xml:space="preserve">Рпер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jQпер</t>
    </r>
  </si>
  <si>
    <r>
      <t>S</t>
    </r>
    <r>
      <rPr>
        <b/>
        <sz val="11"/>
        <rFont val="Symbol"/>
        <family val="1"/>
      </rPr>
      <t>S</t>
    </r>
  </si>
  <si>
    <t>№ 2  СН</t>
  </si>
  <si>
    <t>№ 2  НН</t>
  </si>
  <si>
    <t>яч.23</t>
  </si>
  <si>
    <t>яч.24</t>
  </si>
  <si>
    <t>яч.3</t>
  </si>
  <si>
    <t>1  час</t>
  </si>
  <si>
    <t>2  час</t>
  </si>
  <si>
    <t>3  час</t>
  </si>
  <si>
    <t>5  час</t>
  </si>
  <si>
    <t>6  час</t>
  </si>
  <si>
    <t>7  час</t>
  </si>
  <si>
    <t>8  час</t>
  </si>
  <si>
    <t>9  час</t>
  </si>
  <si>
    <t>11  час</t>
  </si>
  <si>
    <t>12  час</t>
  </si>
  <si>
    <t>13  час</t>
  </si>
  <si>
    <t>14  час</t>
  </si>
  <si>
    <t>15  час</t>
  </si>
  <si>
    <t>16  час</t>
  </si>
  <si>
    <t>17  час</t>
  </si>
  <si>
    <t>18  час</t>
  </si>
  <si>
    <t>19  час</t>
  </si>
  <si>
    <t>20  час</t>
  </si>
  <si>
    <t>21  час</t>
  </si>
  <si>
    <t>22  час</t>
  </si>
  <si>
    <t>24  час</t>
  </si>
  <si>
    <t>1С 35 кВ</t>
  </si>
  <si>
    <t>1С 6 кВ</t>
  </si>
  <si>
    <t>Итого 1С 6 кВ:</t>
  </si>
  <si>
    <t>2С 6 кВ</t>
  </si>
  <si>
    <t>Итого 2С 6 кВ:</t>
  </si>
  <si>
    <t>яч.1А</t>
  </si>
  <si>
    <t>яч.2А</t>
  </si>
  <si>
    <t>яч.4А</t>
  </si>
  <si>
    <t>яч.12</t>
  </si>
  <si>
    <t>яч.13</t>
  </si>
  <si>
    <t>яч.15</t>
  </si>
  <si>
    <t>яч.16</t>
  </si>
  <si>
    <t>яч.17</t>
  </si>
  <si>
    <t>яч.20</t>
  </si>
  <si>
    <t>яч.21</t>
  </si>
  <si>
    <t>яч.22</t>
  </si>
  <si>
    <t>яч.1</t>
  </si>
  <si>
    <t>яч.2</t>
  </si>
  <si>
    <t>яч.4</t>
  </si>
  <si>
    <t>яч.5</t>
  </si>
  <si>
    <t>яч.6</t>
  </si>
  <si>
    <t>яч.8</t>
  </si>
  <si>
    <t>яч.9</t>
  </si>
  <si>
    <t>яч.10</t>
  </si>
  <si>
    <t>яч.11</t>
  </si>
  <si>
    <t>яч.5А</t>
  </si>
  <si>
    <t>яч.6А</t>
  </si>
  <si>
    <t>яч.7А</t>
  </si>
  <si>
    <t>яч.25</t>
  </si>
  <si>
    <t>яч.26</t>
  </si>
  <si>
    <t>яч.29</t>
  </si>
  <si>
    <t>яч.30</t>
  </si>
  <si>
    <t>яч.31</t>
  </si>
  <si>
    <t>яч.32</t>
  </si>
  <si>
    <t>яч.48</t>
  </si>
  <si>
    <t>яч.49</t>
  </si>
  <si>
    <t>яч.50</t>
  </si>
  <si>
    <t>яч.51</t>
  </si>
  <si>
    <t>яч.43</t>
  </si>
  <si>
    <t>яч.45</t>
  </si>
  <si>
    <t>яч.46</t>
  </si>
  <si>
    <t>яч.47</t>
  </si>
  <si>
    <t>яч.34</t>
  </si>
  <si>
    <t>яч.35</t>
  </si>
  <si>
    <t>яч.36</t>
  </si>
  <si>
    <t>яч.37</t>
  </si>
  <si>
    <t>яч.38</t>
  </si>
  <si>
    <t>яч.39</t>
  </si>
  <si>
    <t>яч.40</t>
  </si>
  <si>
    <t>яч.41</t>
  </si>
  <si>
    <t>Резерв</t>
  </si>
  <si>
    <t>РУ-15 ввод 1</t>
  </si>
  <si>
    <t>Посёлок 3</t>
  </si>
  <si>
    <t xml:space="preserve">ТСН-1 </t>
  </si>
  <si>
    <t>Посёлок 2</t>
  </si>
  <si>
    <t>ПС 1, Т-1</t>
  </si>
  <si>
    <t>ПС 13, Т-1</t>
  </si>
  <si>
    <t>Гидроузел 1</t>
  </si>
  <si>
    <t>БСК-1</t>
  </si>
  <si>
    <t>СВ 6 кВ 1С-2С</t>
  </si>
  <si>
    <t>Скважина 1</t>
  </si>
  <si>
    <t>ПС 14, Т-1</t>
  </si>
  <si>
    <t>ПС 3, Т-1</t>
  </si>
  <si>
    <t>ПС 1, Т-2</t>
  </si>
  <si>
    <t>ПС 9</t>
  </si>
  <si>
    <t>РУ 12 ввод 1</t>
  </si>
  <si>
    <t>Стройбаза</t>
  </si>
  <si>
    <t>РУ 16 ввод 1</t>
  </si>
  <si>
    <t xml:space="preserve">СВ 6 кВ 2С-1С </t>
  </si>
  <si>
    <t>БСК-2</t>
  </si>
  <si>
    <t>Эл.печь 2</t>
  </si>
  <si>
    <t>Эл.печь 1</t>
  </si>
  <si>
    <t>Посёлок 1</t>
  </si>
  <si>
    <t>РУ 12 ввод 2</t>
  </si>
  <si>
    <t xml:space="preserve">ПС 3, Т-2 </t>
  </si>
  <si>
    <t xml:space="preserve">Резерв </t>
  </si>
  <si>
    <t>Посёлок 4</t>
  </si>
  <si>
    <t>Скважина 2</t>
  </si>
  <si>
    <t>РУ 15 ввод 2</t>
  </si>
  <si>
    <t xml:space="preserve">Посёлок 5 </t>
  </si>
  <si>
    <t>РУ 16 ввод 2</t>
  </si>
  <si>
    <t xml:space="preserve">ПС 7 </t>
  </si>
  <si>
    <t xml:space="preserve">Гидроузел 2 </t>
  </si>
  <si>
    <t>ПС 14, Т-2</t>
  </si>
  <si>
    <t xml:space="preserve">Ключи </t>
  </si>
  <si>
    <t>ПС 13, Т-2</t>
  </si>
  <si>
    <t>ТСН-2</t>
  </si>
  <si>
    <r>
      <t xml:space="preserve">                       Форма № 3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2"/>
        <rFont val="Times New Roman"/>
        <family val="1"/>
      </rPr>
      <t>ПС 110 кВ КЛЮЧИ</t>
    </r>
    <r>
      <rPr>
        <sz val="12"/>
        <rFont val="Times New Roman"/>
        <family val="1"/>
      </rPr>
      <t xml:space="preserve">                        </t>
    </r>
    <r>
      <rPr>
        <b/>
        <sz val="12"/>
        <rFont val="Times New Roman"/>
        <family val="1"/>
      </rPr>
      <t>Дата   17.06.2020</t>
    </r>
  </si>
  <si>
    <t>ПС 1, Т-3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</si>
</sst>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"/>
  </numFmts>
  <fonts count="48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Symbol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174" fontId="7" fillId="0" borderId="53" xfId="0" applyNumberFormat="1" applyFont="1" applyBorder="1" applyAlignment="1">
      <alignment horizontal="center" vertical="center" wrapText="1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24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32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2" fontId="9" fillId="0" borderId="65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9" fillId="0" borderId="64" xfId="0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2" fontId="7" fillId="0" borderId="69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2" fontId="7" fillId="0" borderId="71" xfId="0" applyNumberFormat="1" applyFont="1" applyBorder="1" applyAlignment="1">
      <alignment horizontal="center" vertical="center" wrapText="1"/>
    </xf>
    <xf numFmtId="2" fontId="7" fillId="0" borderId="72" xfId="0" applyNumberFormat="1" applyFont="1" applyBorder="1" applyAlignment="1">
      <alignment horizontal="center" vertical="center" wrapText="1"/>
    </xf>
    <xf numFmtId="2" fontId="7" fillId="0" borderId="73" xfId="0" applyNumberFormat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2" fontId="9" fillId="0" borderId="76" xfId="0" applyNumberFormat="1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2" fontId="9" fillId="0" borderId="78" xfId="0" applyNumberFormat="1" applyFont="1" applyBorder="1" applyAlignment="1">
      <alignment horizontal="center" vertical="center" wrapText="1"/>
    </xf>
    <xf numFmtId="2" fontId="9" fillId="0" borderId="7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1" fillId="0" borderId="66" xfId="0" applyFont="1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4" fillId="0" borderId="115" xfId="0" applyFont="1" applyBorder="1" applyAlignment="1">
      <alignment horizontal="left" vertical="center" shrinkToFit="1"/>
    </xf>
    <xf numFmtId="0" fontId="13" fillId="0" borderId="116" xfId="0" applyFont="1" applyBorder="1" applyAlignment="1">
      <alignment horizontal="left" vertical="center" shrinkToFit="1"/>
    </xf>
    <xf numFmtId="0" fontId="1" fillId="0" borderId="117" xfId="0" applyFont="1" applyBorder="1" applyAlignment="1">
      <alignment horizontal="left" vertical="center" shrinkToFit="1"/>
    </xf>
    <xf numFmtId="0" fontId="1" fillId="0" borderId="11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9" fillId="0" borderId="1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4"/>
    </xf>
    <xf numFmtId="0" fontId="4" fillId="0" borderId="3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 indent="4"/>
    </xf>
    <xf numFmtId="0" fontId="7" fillId="0" borderId="12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 indent="4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 indent="2"/>
    </xf>
    <xf numFmtId="0" fontId="6" fillId="0" borderId="31" xfId="0" applyFont="1" applyBorder="1" applyAlignment="1">
      <alignment horizontal="left" vertical="center" wrapText="1" indent="2"/>
    </xf>
    <xf numFmtId="0" fontId="6" fillId="0" borderId="47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6"/>
  <sheetViews>
    <sheetView tabSelected="1" zoomScalePageLayoutView="0" workbookViewId="0" topLeftCell="A1">
      <selection activeCell="A1" sqref="A1:T2"/>
    </sheetView>
  </sheetViews>
  <sheetFormatPr defaultColWidth="9.57421875" defaultRowHeight="12.75"/>
  <cols>
    <col min="1" max="1" width="4.00390625" style="0" customWidth="1"/>
    <col min="2" max="2" width="4.28125" style="0" customWidth="1"/>
    <col min="3" max="3" width="9.140625" style="0" customWidth="1"/>
    <col min="4" max="4" width="13.8515625" style="0" customWidth="1"/>
    <col min="5" max="5" width="5.7109375" style="0" customWidth="1"/>
    <col min="6" max="6" width="7.57421875" style="0" customWidth="1"/>
    <col min="7" max="7" width="5.7109375" style="0" customWidth="1"/>
    <col min="8" max="8" width="8.140625" style="0" customWidth="1"/>
    <col min="9" max="80" width="6.28125" style="0" customWidth="1"/>
  </cols>
  <sheetData>
    <row r="1" spans="1:20" ht="14.25" customHeight="1" thickBot="1">
      <c r="A1" s="170" t="s">
        <v>166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7" ht="14.25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V2" s="120"/>
      <c r="W2" s="121"/>
      <c r="X2" s="122"/>
      <c r="Y2" s="121"/>
      <c r="Z2" s="122"/>
      <c r="AA2" s="121"/>
    </row>
    <row r="3" spans="1:80" ht="14.25" customHeight="1" thickBot="1">
      <c r="A3" s="171" t="s">
        <v>0</v>
      </c>
      <c r="B3" s="172"/>
      <c r="C3" s="172"/>
      <c r="D3" s="172"/>
      <c r="E3" s="172" t="s">
        <v>1</v>
      </c>
      <c r="F3" s="172"/>
      <c r="G3" s="173" t="s">
        <v>2</v>
      </c>
      <c r="H3" s="173"/>
      <c r="I3" s="174" t="s">
        <v>58</v>
      </c>
      <c r="J3" s="174"/>
      <c r="K3" s="174"/>
      <c r="L3" s="174" t="s">
        <v>59</v>
      </c>
      <c r="M3" s="174"/>
      <c r="N3" s="174"/>
      <c r="O3" s="174" t="s">
        <v>60</v>
      </c>
      <c r="P3" s="174"/>
      <c r="Q3" s="174"/>
      <c r="R3" s="174" t="s">
        <v>3</v>
      </c>
      <c r="S3" s="174"/>
      <c r="T3" s="174"/>
      <c r="U3" s="174" t="s">
        <v>61</v>
      </c>
      <c r="V3" s="174"/>
      <c r="W3" s="174"/>
      <c r="X3" s="174" t="s">
        <v>62</v>
      </c>
      <c r="Y3" s="174"/>
      <c r="Z3" s="174"/>
      <c r="AA3" s="174" t="s">
        <v>63</v>
      </c>
      <c r="AB3" s="174"/>
      <c r="AC3" s="174"/>
      <c r="AD3" s="174" t="s">
        <v>64</v>
      </c>
      <c r="AE3" s="174"/>
      <c r="AF3" s="174"/>
      <c r="AG3" s="174" t="s">
        <v>65</v>
      </c>
      <c r="AH3" s="174"/>
      <c r="AI3" s="174"/>
      <c r="AJ3" s="174" t="s">
        <v>4</v>
      </c>
      <c r="AK3" s="174"/>
      <c r="AL3" s="174"/>
      <c r="AM3" s="174" t="s">
        <v>66</v>
      </c>
      <c r="AN3" s="174"/>
      <c r="AO3" s="174"/>
      <c r="AP3" s="174" t="s">
        <v>67</v>
      </c>
      <c r="AQ3" s="174"/>
      <c r="AR3" s="174"/>
      <c r="AS3" s="174" t="s">
        <v>68</v>
      </c>
      <c r="AT3" s="174"/>
      <c r="AU3" s="174"/>
      <c r="AV3" s="174" t="s">
        <v>69</v>
      </c>
      <c r="AW3" s="174"/>
      <c r="AX3" s="174"/>
      <c r="AY3" s="174" t="s">
        <v>70</v>
      </c>
      <c r="AZ3" s="174"/>
      <c r="BA3" s="174"/>
      <c r="BB3" s="174" t="s">
        <v>71</v>
      </c>
      <c r="BC3" s="174"/>
      <c r="BD3" s="174"/>
      <c r="BE3" s="174" t="s">
        <v>72</v>
      </c>
      <c r="BF3" s="174"/>
      <c r="BG3" s="174"/>
      <c r="BH3" s="174" t="s">
        <v>73</v>
      </c>
      <c r="BI3" s="174"/>
      <c r="BJ3" s="174"/>
      <c r="BK3" s="174" t="s">
        <v>74</v>
      </c>
      <c r="BL3" s="174"/>
      <c r="BM3" s="174"/>
      <c r="BN3" s="174" t="s">
        <v>75</v>
      </c>
      <c r="BO3" s="174"/>
      <c r="BP3" s="174"/>
      <c r="BQ3" s="174" t="s">
        <v>76</v>
      </c>
      <c r="BR3" s="174"/>
      <c r="BS3" s="174"/>
      <c r="BT3" s="174" t="s">
        <v>77</v>
      </c>
      <c r="BU3" s="174"/>
      <c r="BV3" s="174"/>
      <c r="BW3" s="174" t="s">
        <v>5</v>
      </c>
      <c r="BX3" s="174"/>
      <c r="BY3" s="174"/>
      <c r="BZ3" s="174" t="s">
        <v>78</v>
      </c>
      <c r="CA3" s="174"/>
      <c r="CB3" s="174"/>
    </row>
    <row r="4" spans="1:80" ht="14.25" customHeight="1" thickBot="1">
      <c r="A4" s="171"/>
      <c r="B4" s="172"/>
      <c r="C4" s="172"/>
      <c r="D4" s="172"/>
      <c r="E4" s="172"/>
      <c r="F4" s="172"/>
      <c r="G4" s="173"/>
      <c r="H4" s="173"/>
      <c r="I4" s="10" t="s">
        <v>6</v>
      </c>
      <c r="J4" s="11" t="s">
        <v>7</v>
      </c>
      <c r="K4" s="12" t="s">
        <v>8</v>
      </c>
      <c r="L4" s="10" t="s">
        <v>6</v>
      </c>
      <c r="M4" s="11" t="s">
        <v>7</v>
      </c>
      <c r="N4" s="12" t="s">
        <v>8</v>
      </c>
      <c r="O4" s="10" t="s">
        <v>6</v>
      </c>
      <c r="P4" s="11" t="s">
        <v>7</v>
      </c>
      <c r="Q4" s="12" t="s">
        <v>8</v>
      </c>
      <c r="R4" s="10" t="s">
        <v>6</v>
      </c>
      <c r="S4" s="11" t="s">
        <v>7</v>
      </c>
      <c r="T4" s="12" t="s">
        <v>8</v>
      </c>
      <c r="U4" s="10" t="s">
        <v>6</v>
      </c>
      <c r="V4" s="11" t="s">
        <v>7</v>
      </c>
      <c r="W4" s="12" t="s">
        <v>8</v>
      </c>
      <c r="X4" s="10" t="s">
        <v>6</v>
      </c>
      <c r="Y4" s="11" t="s">
        <v>7</v>
      </c>
      <c r="Z4" s="12" t="s">
        <v>8</v>
      </c>
      <c r="AA4" s="10" t="s">
        <v>6</v>
      </c>
      <c r="AB4" s="11" t="s">
        <v>7</v>
      </c>
      <c r="AC4" s="12" t="s">
        <v>8</v>
      </c>
      <c r="AD4" s="10" t="s">
        <v>6</v>
      </c>
      <c r="AE4" s="11" t="s">
        <v>7</v>
      </c>
      <c r="AF4" s="12" t="s">
        <v>8</v>
      </c>
      <c r="AG4" s="10" t="s">
        <v>6</v>
      </c>
      <c r="AH4" s="11" t="s">
        <v>7</v>
      </c>
      <c r="AI4" s="12" t="s">
        <v>8</v>
      </c>
      <c r="AJ4" s="10" t="s">
        <v>6</v>
      </c>
      <c r="AK4" s="11" t="s">
        <v>7</v>
      </c>
      <c r="AL4" s="12" t="s">
        <v>8</v>
      </c>
      <c r="AM4" s="10" t="s">
        <v>6</v>
      </c>
      <c r="AN4" s="11" t="s">
        <v>7</v>
      </c>
      <c r="AO4" s="12" t="s">
        <v>8</v>
      </c>
      <c r="AP4" s="10" t="s">
        <v>6</v>
      </c>
      <c r="AQ4" s="11" t="s">
        <v>7</v>
      </c>
      <c r="AR4" s="12" t="s">
        <v>8</v>
      </c>
      <c r="AS4" s="10" t="s">
        <v>6</v>
      </c>
      <c r="AT4" s="11" t="s">
        <v>7</v>
      </c>
      <c r="AU4" s="12" t="s">
        <v>8</v>
      </c>
      <c r="AV4" s="10" t="s">
        <v>6</v>
      </c>
      <c r="AW4" s="11" t="s">
        <v>7</v>
      </c>
      <c r="AX4" s="12" t="s">
        <v>8</v>
      </c>
      <c r="AY4" s="10" t="s">
        <v>6</v>
      </c>
      <c r="AZ4" s="11" t="s">
        <v>7</v>
      </c>
      <c r="BA4" s="12" t="s">
        <v>8</v>
      </c>
      <c r="BB4" s="10" t="s">
        <v>6</v>
      </c>
      <c r="BC4" s="11" t="s">
        <v>7</v>
      </c>
      <c r="BD4" s="12" t="s">
        <v>8</v>
      </c>
      <c r="BE4" s="10" t="s">
        <v>6</v>
      </c>
      <c r="BF4" s="11" t="s">
        <v>7</v>
      </c>
      <c r="BG4" s="12" t="s">
        <v>8</v>
      </c>
      <c r="BH4" s="10" t="s">
        <v>6</v>
      </c>
      <c r="BI4" s="11" t="s">
        <v>7</v>
      </c>
      <c r="BJ4" s="12" t="s">
        <v>8</v>
      </c>
      <c r="BK4" s="10" t="s">
        <v>6</v>
      </c>
      <c r="BL4" s="11" t="s">
        <v>7</v>
      </c>
      <c r="BM4" s="12" t="s">
        <v>8</v>
      </c>
      <c r="BN4" s="10" t="s">
        <v>6</v>
      </c>
      <c r="BO4" s="11" t="s">
        <v>7</v>
      </c>
      <c r="BP4" s="12" t="s">
        <v>8</v>
      </c>
      <c r="BQ4" s="10" t="s">
        <v>6</v>
      </c>
      <c r="BR4" s="11" t="s">
        <v>7</v>
      </c>
      <c r="BS4" s="12" t="s">
        <v>8</v>
      </c>
      <c r="BT4" s="10" t="s">
        <v>6</v>
      </c>
      <c r="BU4" s="11" t="s">
        <v>7</v>
      </c>
      <c r="BV4" s="12" t="s">
        <v>8</v>
      </c>
      <c r="BW4" s="10" t="s">
        <v>6</v>
      </c>
      <c r="BX4" s="11" t="s">
        <v>7</v>
      </c>
      <c r="BY4" s="12" t="s">
        <v>8</v>
      </c>
      <c r="BZ4" s="10" t="s">
        <v>6</v>
      </c>
      <c r="CA4" s="11" t="s">
        <v>7</v>
      </c>
      <c r="CB4" s="12" t="s">
        <v>8</v>
      </c>
    </row>
    <row r="5" spans="1:80" ht="18" customHeight="1" thickBot="1">
      <c r="A5" s="171"/>
      <c r="B5" s="172"/>
      <c r="C5" s="172"/>
      <c r="D5" s="172"/>
      <c r="E5" s="172"/>
      <c r="F5" s="172"/>
      <c r="G5" s="173"/>
      <c r="H5" s="173"/>
      <c r="I5" s="13" t="s">
        <v>10</v>
      </c>
      <c r="J5" s="14" t="s">
        <v>11</v>
      </c>
      <c r="K5" s="15" t="s">
        <v>12</v>
      </c>
      <c r="L5" s="13" t="s">
        <v>10</v>
      </c>
      <c r="M5" s="14" t="s">
        <v>11</v>
      </c>
      <c r="N5" s="15" t="s">
        <v>12</v>
      </c>
      <c r="O5" s="13" t="s">
        <v>10</v>
      </c>
      <c r="P5" s="14" t="s">
        <v>11</v>
      </c>
      <c r="Q5" s="15" t="s">
        <v>12</v>
      </c>
      <c r="R5" s="13" t="s">
        <v>10</v>
      </c>
      <c r="S5" s="14" t="s">
        <v>11</v>
      </c>
      <c r="T5" s="15" t="s">
        <v>12</v>
      </c>
      <c r="U5" s="13" t="s">
        <v>10</v>
      </c>
      <c r="V5" s="14" t="s">
        <v>11</v>
      </c>
      <c r="W5" s="15" t="s">
        <v>12</v>
      </c>
      <c r="X5" s="13" t="s">
        <v>10</v>
      </c>
      <c r="Y5" s="14" t="s">
        <v>11</v>
      </c>
      <c r="Z5" s="15" t="s">
        <v>12</v>
      </c>
      <c r="AA5" s="13" t="s">
        <v>10</v>
      </c>
      <c r="AB5" s="14" t="s">
        <v>11</v>
      </c>
      <c r="AC5" s="15" t="s">
        <v>12</v>
      </c>
      <c r="AD5" s="13" t="s">
        <v>10</v>
      </c>
      <c r="AE5" s="14" t="s">
        <v>11</v>
      </c>
      <c r="AF5" s="15" t="s">
        <v>12</v>
      </c>
      <c r="AG5" s="13" t="s">
        <v>10</v>
      </c>
      <c r="AH5" s="14" t="s">
        <v>11</v>
      </c>
      <c r="AI5" s="15" t="s">
        <v>12</v>
      </c>
      <c r="AJ5" s="13" t="s">
        <v>10</v>
      </c>
      <c r="AK5" s="14" t="s">
        <v>11</v>
      </c>
      <c r="AL5" s="15" t="s">
        <v>12</v>
      </c>
      <c r="AM5" s="13" t="s">
        <v>10</v>
      </c>
      <c r="AN5" s="14" t="s">
        <v>11</v>
      </c>
      <c r="AO5" s="15" t="s">
        <v>12</v>
      </c>
      <c r="AP5" s="13" t="s">
        <v>10</v>
      </c>
      <c r="AQ5" s="14" t="s">
        <v>11</v>
      </c>
      <c r="AR5" s="15" t="s">
        <v>12</v>
      </c>
      <c r="AS5" s="13" t="s">
        <v>10</v>
      </c>
      <c r="AT5" s="14" t="s">
        <v>11</v>
      </c>
      <c r="AU5" s="15" t="s">
        <v>12</v>
      </c>
      <c r="AV5" s="13" t="s">
        <v>10</v>
      </c>
      <c r="AW5" s="14" t="s">
        <v>11</v>
      </c>
      <c r="AX5" s="15" t="s">
        <v>12</v>
      </c>
      <c r="AY5" s="13" t="s">
        <v>10</v>
      </c>
      <c r="AZ5" s="14" t="s">
        <v>11</v>
      </c>
      <c r="BA5" s="15" t="s">
        <v>12</v>
      </c>
      <c r="BB5" s="13" t="s">
        <v>10</v>
      </c>
      <c r="BC5" s="14" t="s">
        <v>11</v>
      </c>
      <c r="BD5" s="15" t="s">
        <v>12</v>
      </c>
      <c r="BE5" s="13" t="s">
        <v>10</v>
      </c>
      <c r="BF5" s="14" t="s">
        <v>11</v>
      </c>
      <c r="BG5" s="15" t="s">
        <v>12</v>
      </c>
      <c r="BH5" s="13" t="s">
        <v>10</v>
      </c>
      <c r="BI5" s="14" t="s">
        <v>11</v>
      </c>
      <c r="BJ5" s="15" t="s">
        <v>12</v>
      </c>
      <c r="BK5" s="13" t="s">
        <v>10</v>
      </c>
      <c r="BL5" s="14" t="s">
        <v>11</v>
      </c>
      <c r="BM5" s="15" t="s">
        <v>12</v>
      </c>
      <c r="BN5" s="13" t="s">
        <v>10</v>
      </c>
      <c r="BO5" s="14" t="s">
        <v>11</v>
      </c>
      <c r="BP5" s="15" t="s">
        <v>12</v>
      </c>
      <c r="BQ5" s="13" t="s">
        <v>10</v>
      </c>
      <c r="BR5" s="14" t="s">
        <v>11</v>
      </c>
      <c r="BS5" s="15" t="s">
        <v>12</v>
      </c>
      <c r="BT5" s="13" t="s">
        <v>10</v>
      </c>
      <c r="BU5" s="14" t="s">
        <v>11</v>
      </c>
      <c r="BV5" s="15" t="s">
        <v>12</v>
      </c>
      <c r="BW5" s="13" t="s">
        <v>10</v>
      </c>
      <c r="BX5" s="14" t="s">
        <v>11</v>
      </c>
      <c r="BY5" s="15" t="s">
        <v>12</v>
      </c>
      <c r="BZ5" s="13" t="s">
        <v>10</v>
      </c>
      <c r="CA5" s="14" t="s">
        <v>11</v>
      </c>
      <c r="CB5" s="15" t="s">
        <v>12</v>
      </c>
    </row>
    <row r="6" spans="1:80" ht="17.25" customHeight="1" thickBot="1">
      <c r="A6" s="171"/>
      <c r="B6" s="171" t="s">
        <v>14</v>
      </c>
      <c r="C6" s="16"/>
      <c r="D6" s="17" t="s">
        <v>15</v>
      </c>
      <c r="E6" s="175"/>
      <c r="F6" s="175"/>
      <c r="G6" s="19" t="s">
        <v>48</v>
      </c>
      <c r="H6" s="20">
        <v>0.036500000000000005</v>
      </c>
      <c r="I6" s="21"/>
      <c r="J6" s="22"/>
      <c r="K6" s="23"/>
      <c r="L6" s="24"/>
      <c r="M6" s="22"/>
      <c r="N6" s="23"/>
      <c r="O6" s="21"/>
      <c r="P6" s="22"/>
      <c r="Q6" s="23"/>
      <c r="R6" s="21"/>
      <c r="S6" s="22"/>
      <c r="T6" s="23"/>
      <c r="U6" s="21"/>
      <c r="V6" s="22"/>
      <c r="W6" s="23"/>
      <c r="X6" s="24"/>
      <c r="Y6" s="22"/>
      <c r="Z6" s="23"/>
      <c r="AA6" s="21"/>
      <c r="AB6" s="22"/>
      <c r="AC6" s="23"/>
      <c r="AD6" s="21"/>
      <c r="AE6" s="22"/>
      <c r="AF6" s="23"/>
      <c r="AG6" s="21"/>
      <c r="AH6" s="22"/>
      <c r="AI6" s="23"/>
      <c r="AJ6" s="24"/>
      <c r="AK6" s="22"/>
      <c r="AL6" s="23"/>
      <c r="AM6" s="21"/>
      <c r="AN6" s="22"/>
      <c r="AO6" s="23"/>
      <c r="AP6" s="21"/>
      <c r="AQ6" s="22"/>
      <c r="AR6" s="23"/>
      <c r="AS6" s="21"/>
      <c r="AT6" s="22"/>
      <c r="AU6" s="23"/>
      <c r="AV6" s="24"/>
      <c r="AW6" s="22"/>
      <c r="AX6" s="23"/>
      <c r="AY6" s="21"/>
      <c r="AZ6" s="22"/>
      <c r="BA6" s="23"/>
      <c r="BB6" s="21"/>
      <c r="BC6" s="22"/>
      <c r="BD6" s="23"/>
      <c r="BE6" s="21"/>
      <c r="BF6" s="22"/>
      <c r="BG6" s="23"/>
      <c r="BH6" s="24"/>
      <c r="BI6" s="22"/>
      <c r="BJ6" s="23"/>
      <c r="BK6" s="21"/>
      <c r="BL6" s="22"/>
      <c r="BM6" s="23"/>
      <c r="BN6" s="21"/>
      <c r="BO6" s="22"/>
      <c r="BP6" s="23"/>
      <c r="BQ6" s="21"/>
      <c r="BR6" s="22"/>
      <c r="BS6" s="23"/>
      <c r="BT6" s="24"/>
      <c r="BU6" s="22"/>
      <c r="BV6" s="23"/>
      <c r="BW6" s="21"/>
      <c r="BX6" s="22"/>
      <c r="BY6" s="23"/>
      <c r="BZ6" s="21"/>
      <c r="CA6" s="22"/>
      <c r="CB6" s="23"/>
    </row>
    <row r="7" spans="1:80" ht="17.25" customHeight="1" thickBot="1">
      <c r="A7" s="171"/>
      <c r="B7" s="171"/>
      <c r="C7" s="25" t="s">
        <v>16</v>
      </c>
      <c r="D7" s="26" t="s">
        <v>17</v>
      </c>
      <c r="E7" s="176"/>
      <c r="F7" s="176"/>
      <c r="G7" s="28" t="s">
        <v>49</v>
      </c>
      <c r="H7" s="29">
        <v>0.1925</v>
      </c>
      <c r="I7" s="30">
        <v>20</v>
      </c>
      <c r="J7" s="31">
        <v>2.13</v>
      </c>
      <c r="K7" s="32">
        <v>1.23</v>
      </c>
      <c r="L7" s="33">
        <v>15</v>
      </c>
      <c r="M7" s="31">
        <v>1.91</v>
      </c>
      <c r="N7" s="34">
        <v>1.14</v>
      </c>
      <c r="O7" s="30">
        <v>15</v>
      </c>
      <c r="P7" s="31">
        <v>1.75</v>
      </c>
      <c r="Q7" s="32">
        <v>1.17</v>
      </c>
      <c r="R7" s="30">
        <v>15</v>
      </c>
      <c r="S7" s="34">
        <v>1.66</v>
      </c>
      <c r="T7" s="32">
        <v>1.11</v>
      </c>
      <c r="U7" s="30">
        <v>15</v>
      </c>
      <c r="V7" s="31">
        <v>1.59</v>
      </c>
      <c r="W7" s="32">
        <v>1.12</v>
      </c>
      <c r="X7" s="33">
        <v>15</v>
      </c>
      <c r="Y7" s="31">
        <v>1.55</v>
      </c>
      <c r="Z7" s="34">
        <v>1.06</v>
      </c>
      <c r="AA7" s="30">
        <v>20</v>
      </c>
      <c r="AB7" s="31">
        <v>1.69</v>
      </c>
      <c r="AC7" s="32">
        <v>1.04</v>
      </c>
      <c r="AD7" s="30">
        <v>20</v>
      </c>
      <c r="AE7" s="34">
        <v>1.97</v>
      </c>
      <c r="AF7" s="32">
        <v>1.1</v>
      </c>
      <c r="AG7" s="30">
        <v>50</v>
      </c>
      <c r="AH7" s="31">
        <v>2.62</v>
      </c>
      <c r="AI7" s="32">
        <v>1.3</v>
      </c>
      <c r="AJ7" s="33">
        <v>50</v>
      </c>
      <c r="AK7" s="31">
        <v>2.66</v>
      </c>
      <c r="AL7" s="34">
        <v>1.25</v>
      </c>
      <c r="AM7" s="30">
        <v>50</v>
      </c>
      <c r="AN7" s="31">
        <v>2.92</v>
      </c>
      <c r="AO7" s="32">
        <v>1.42</v>
      </c>
      <c r="AP7" s="30">
        <v>50</v>
      </c>
      <c r="AQ7" s="34">
        <v>2.9</v>
      </c>
      <c r="AR7" s="32">
        <v>1.45</v>
      </c>
      <c r="AS7" s="30">
        <v>50</v>
      </c>
      <c r="AT7" s="31">
        <v>2.78</v>
      </c>
      <c r="AU7" s="32">
        <v>1.4</v>
      </c>
      <c r="AV7" s="33">
        <v>50</v>
      </c>
      <c r="AW7" s="31">
        <v>2.96</v>
      </c>
      <c r="AX7" s="34">
        <v>1.48</v>
      </c>
      <c r="AY7" s="30">
        <v>50</v>
      </c>
      <c r="AZ7" s="31">
        <v>2.91</v>
      </c>
      <c r="BA7" s="32">
        <v>1.49</v>
      </c>
      <c r="BB7" s="30">
        <v>50</v>
      </c>
      <c r="BC7" s="34">
        <v>2.81</v>
      </c>
      <c r="BD7" s="32">
        <v>1.54</v>
      </c>
      <c r="BE7" s="30">
        <v>50</v>
      </c>
      <c r="BF7" s="31">
        <v>2.85</v>
      </c>
      <c r="BG7" s="32">
        <v>1.52</v>
      </c>
      <c r="BH7" s="33">
        <v>50</v>
      </c>
      <c r="BI7" s="31">
        <v>2.74</v>
      </c>
      <c r="BJ7" s="34">
        <v>1.42</v>
      </c>
      <c r="BK7" s="30">
        <v>50</v>
      </c>
      <c r="BL7" s="31">
        <v>2.82</v>
      </c>
      <c r="BM7" s="32">
        <v>1.43</v>
      </c>
      <c r="BN7" s="30">
        <v>50</v>
      </c>
      <c r="BO7" s="34">
        <v>2.82</v>
      </c>
      <c r="BP7" s="32">
        <v>1.4</v>
      </c>
      <c r="BQ7" s="30">
        <v>50</v>
      </c>
      <c r="BR7" s="31">
        <v>2.85</v>
      </c>
      <c r="BS7" s="32">
        <v>1.43</v>
      </c>
      <c r="BT7" s="33">
        <v>50</v>
      </c>
      <c r="BU7" s="31">
        <v>2.79</v>
      </c>
      <c r="BV7" s="34">
        <v>1.35</v>
      </c>
      <c r="BW7" s="30">
        <v>50</v>
      </c>
      <c r="BX7" s="31">
        <v>2.98</v>
      </c>
      <c r="BY7" s="32">
        <v>1.49</v>
      </c>
      <c r="BZ7" s="30">
        <v>50</v>
      </c>
      <c r="CA7" s="34">
        <v>2.71</v>
      </c>
      <c r="CB7" s="32">
        <v>1.47</v>
      </c>
    </row>
    <row r="8" spans="1:80" ht="15.75" customHeight="1" thickBot="1">
      <c r="A8" s="171"/>
      <c r="B8" s="171"/>
      <c r="C8" s="25">
        <v>25</v>
      </c>
      <c r="D8" s="35" t="s">
        <v>18</v>
      </c>
      <c r="E8" s="169" t="s">
        <v>19</v>
      </c>
      <c r="F8" s="169"/>
      <c r="G8" s="37"/>
      <c r="H8" s="38"/>
      <c r="I8" s="39"/>
      <c r="J8" s="40">
        <v>2.2</v>
      </c>
      <c r="K8" s="41">
        <v>1.8</v>
      </c>
      <c r="L8" s="42"/>
      <c r="M8" s="40">
        <v>4.69</v>
      </c>
      <c r="N8" s="41">
        <v>2.73</v>
      </c>
      <c r="O8" s="39"/>
      <c r="P8" s="40">
        <v>2.87</v>
      </c>
      <c r="Q8" s="41">
        <v>1.99</v>
      </c>
      <c r="R8" s="43"/>
      <c r="S8" s="44">
        <v>4.49</v>
      </c>
      <c r="T8" s="45">
        <v>2.56</v>
      </c>
      <c r="U8" s="39"/>
      <c r="V8" s="40">
        <v>2.96</v>
      </c>
      <c r="W8" s="41">
        <v>2.06</v>
      </c>
      <c r="X8" s="42"/>
      <c r="Y8" s="40">
        <v>4</v>
      </c>
      <c r="Z8" s="41">
        <v>2.18</v>
      </c>
      <c r="AA8" s="39"/>
      <c r="AB8" s="40">
        <v>3.55</v>
      </c>
      <c r="AC8" s="41">
        <v>2.22</v>
      </c>
      <c r="AD8" s="43"/>
      <c r="AE8" s="44">
        <v>1.97</v>
      </c>
      <c r="AF8" s="45">
        <v>1.54</v>
      </c>
      <c r="AG8" s="39"/>
      <c r="AH8" s="40">
        <v>2.38</v>
      </c>
      <c r="AI8" s="41">
        <v>1.65</v>
      </c>
      <c r="AJ8" s="42"/>
      <c r="AK8" s="40">
        <v>4.54</v>
      </c>
      <c r="AL8" s="41">
        <v>2.37</v>
      </c>
      <c r="AM8" s="39"/>
      <c r="AN8" s="40">
        <v>3.22</v>
      </c>
      <c r="AO8" s="41">
        <v>2.17</v>
      </c>
      <c r="AP8" s="43"/>
      <c r="AQ8" s="44">
        <v>4.39</v>
      </c>
      <c r="AR8" s="45">
        <v>2.34</v>
      </c>
      <c r="AS8" s="39"/>
      <c r="AT8" s="40">
        <v>3.36</v>
      </c>
      <c r="AU8" s="41">
        <v>2.21</v>
      </c>
      <c r="AV8" s="42"/>
      <c r="AW8" s="40">
        <v>4.07</v>
      </c>
      <c r="AX8" s="41">
        <v>2.19</v>
      </c>
      <c r="AY8" s="39"/>
      <c r="AZ8" s="40">
        <v>3.1</v>
      </c>
      <c r="BA8" s="41">
        <v>2.01</v>
      </c>
      <c r="BB8" s="43"/>
      <c r="BC8" s="44">
        <v>1.92</v>
      </c>
      <c r="BD8" s="45">
        <v>1.57</v>
      </c>
      <c r="BE8" s="39"/>
      <c r="BF8" s="40">
        <v>2.27</v>
      </c>
      <c r="BG8" s="41">
        <v>1.76</v>
      </c>
      <c r="BH8" s="42"/>
      <c r="BI8" s="40">
        <v>4.3</v>
      </c>
      <c r="BJ8" s="41">
        <v>2.47</v>
      </c>
      <c r="BK8" s="39"/>
      <c r="BL8" s="40">
        <v>3.56</v>
      </c>
      <c r="BM8" s="41">
        <v>2.26</v>
      </c>
      <c r="BN8" s="43"/>
      <c r="BO8" s="44">
        <v>4.37</v>
      </c>
      <c r="BP8" s="45">
        <v>2.4</v>
      </c>
      <c r="BQ8" s="39"/>
      <c r="BR8" s="40">
        <v>3.64</v>
      </c>
      <c r="BS8" s="41">
        <v>2.19</v>
      </c>
      <c r="BT8" s="42"/>
      <c r="BU8" s="40">
        <v>4.65</v>
      </c>
      <c r="BV8" s="41">
        <v>2.51</v>
      </c>
      <c r="BW8" s="39"/>
      <c r="BX8" s="40">
        <v>3.31</v>
      </c>
      <c r="BY8" s="41">
        <v>2.08</v>
      </c>
      <c r="BZ8" s="43"/>
      <c r="CA8" s="44">
        <v>1.95</v>
      </c>
      <c r="CB8" s="45">
        <v>1.55</v>
      </c>
    </row>
    <row r="9" spans="1:80" ht="18" customHeight="1" thickBot="1">
      <c r="A9" s="171"/>
      <c r="B9" s="171"/>
      <c r="C9" s="46" t="s">
        <v>20</v>
      </c>
      <c r="D9" s="47" t="s">
        <v>21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</row>
    <row r="10" spans="1:80" ht="16.5" customHeight="1" thickBot="1">
      <c r="A10" s="171"/>
      <c r="B10" s="171"/>
      <c r="C10" s="16"/>
      <c r="D10" s="17" t="s">
        <v>15</v>
      </c>
      <c r="E10" s="175"/>
      <c r="F10" s="175"/>
      <c r="G10" s="19" t="s">
        <v>48</v>
      </c>
      <c r="H10" s="20">
        <v>0.0403</v>
      </c>
      <c r="I10" s="21"/>
      <c r="J10" s="22"/>
      <c r="K10" s="23"/>
      <c r="L10" s="24"/>
      <c r="M10" s="22"/>
      <c r="N10" s="23"/>
      <c r="O10" s="21"/>
      <c r="P10" s="22"/>
      <c r="Q10" s="23"/>
      <c r="R10" s="21"/>
      <c r="S10" s="22"/>
      <c r="T10" s="23"/>
      <c r="U10" s="21"/>
      <c r="V10" s="22"/>
      <c r="W10" s="23"/>
      <c r="X10" s="24"/>
      <c r="Y10" s="22"/>
      <c r="Z10" s="23"/>
      <c r="AA10" s="21"/>
      <c r="AB10" s="22"/>
      <c r="AC10" s="23"/>
      <c r="AD10" s="21"/>
      <c r="AE10" s="22"/>
      <c r="AF10" s="23"/>
      <c r="AG10" s="21"/>
      <c r="AH10" s="22"/>
      <c r="AI10" s="23"/>
      <c r="AJ10" s="24"/>
      <c r="AK10" s="22"/>
      <c r="AL10" s="23"/>
      <c r="AM10" s="21"/>
      <c r="AN10" s="22"/>
      <c r="AO10" s="23"/>
      <c r="AP10" s="21"/>
      <c r="AQ10" s="22"/>
      <c r="AR10" s="23"/>
      <c r="AS10" s="21"/>
      <c r="AT10" s="22"/>
      <c r="AU10" s="23"/>
      <c r="AV10" s="24"/>
      <c r="AW10" s="22"/>
      <c r="AX10" s="23"/>
      <c r="AY10" s="21"/>
      <c r="AZ10" s="22"/>
      <c r="BA10" s="23"/>
      <c r="BB10" s="21"/>
      <c r="BC10" s="22"/>
      <c r="BD10" s="23"/>
      <c r="BE10" s="21"/>
      <c r="BF10" s="22"/>
      <c r="BG10" s="23"/>
      <c r="BH10" s="24"/>
      <c r="BI10" s="22"/>
      <c r="BJ10" s="23"/>
      <c r="BK10" s="21"/>
      <c r="BL10" s="22"/>
      <c r="BM10" s="23"/>
      <c r="BN10" s="21"/>
      <c r="BO10" s="22"/>
      <c r="BP10" s="23"/>
      <c r="BQ10" s="21"/>
      <c r="BR10" s="22"/>
      <c r="BS10" s="23"/>
      <c r="BT10" s="24"/>
      <c r="BU10" s="22"/>
      <c r="BV10" s="23"/>
      <c r="BW10" s="21"/>
      <c r="BX10" s="22"/>
      <c r="BY10" s="23"/>
      <c r="BZ10" s="21"/>
      <c r="CA10" s="22"/>
      <c r="CB10" s="23"/>
    </row>
    <row r="11" spans="1:80" ht="16.5" customHeight="1" thickBot="1">
      <c r="A11" s="171"/>
      <c r="B11" s="171"/>
      <c r="C11" s="25" t="s">
        <v>22</v>
      </c>
      <c r="D11" s="26" t="s">
        <v>17</v>
      </c>
      <c r="E11" s="176"/>
      <c r="F11" s="176"/>
      <c r="G11" s="28" t="s">
        <v>49</v>
      </c>
      <c r="H11" s="29">
        <v>0.25</v>
      </c>
      <c r="I11" s="30"/>
      <c r="J11" s="31"/>
      <c r="K11" s="32"/>
      <c r="L11" s="33"/>
      <c r="M11" s="31"/>
      <c r="N11" s="34"/>
      <c r="O11" s="30"/>
      <c r="P11" s="31"/>
      <c r="Q11" s="32"/>
      <c r="R11" s="30"/>
      <c r="S11" s="34"/>
      <c r="T11" s="32"/>
      <c r="U11" s="30"/>
      <c r="V11" s="31"/>
      <c r="W11" s="32"/>
      <c r="X11" s="33"/>
      <c r="Y11" s="31"/>
      <c r="Z11" s="34"/>
      <c r="AA11" s="30"/>
      <c r="AB11" s="31"/>
      <c r="AC11" s="32"/>
      <c r="AD11" s="30"/>
      <c r="AE11" s="34"/>
      <c r="AF11" s="32"/>
      <c r="AG11" s="30"/>
      <c r="AH11" s="31"/>
      <c r="AI11" s="32"/>
      <c r="AJ11" s="33"/>
      <c r="AK11" s="31"/>
      <c r="AL11" s="34"/>
      <c r="AM11" s="30"/>
      <c r="AN11" s="31"/>
      <c r="AO11" s="32"/>
      <c r="AP11" s="30"/>
      <c r="AQ11" s="34"/>
      <c r="AR11" s="32"/>
      <c r="AS11" s="30"/>
      <c r="AT11" s="31"/>
      <c r="AU11" s="32"/>
      <c r="AV11" s="33"/>
      <c r="AW11" s="31"/>
      <c r="AX11" s="34"/>
      <c r="AY11" s="30"/>
      <c r="AZ11" s="31"/>
      <c r="BA11" s="32"/>
      <c r="BB11" s="30"/>
      <c r="BC11" s="34"/>
      <c r="BD11" s="32"/>
      <c r="BE11" s="30"/>
      <c r="BF11" s="31"/>
      <c r="BG11" s="32"/>
      <c r="BH11" s="33"/>
      <c r="BI11" s="31"/>
      <c r="BJ11" s="34"/>
      <c r="BK11" s="30"/>
      <c r="BL11" s="31"/>
      <c r="BM11" s="32"/>
      <c r="BN11" s="30"/>
      <c r="BO11" s="34"/>
      <c r="BP11" s="32"/>
      <c r="BQ11" s="30"/>
      <c r="BR11" s="31"/>
      <c r="BS11" s="32"/>
      <c r="BT11" s="33"/>
      <c r="BU11" s="31"/>
      <c r="BV11" s="34"/>
      <c r="BW11" s="30"/>
      <c r="BX11" s="31"/>
      <c r="BY11" s="32"/>
      <c r="BZ11" s="30"/>
      <c r="CA11" s="34"/>
      <c r="CB11" s="32"/>
    </row>
    <row r="12" spans="1:80" ht="17.25" customHeight="1" thickBot="1">
      <c r="A12" s="171"/>
      <c r="B12" s="171"/>
      <c r="C12" s="25">
        <v>25</v>
      </c>
      <c r="D12" s="35" t="s">
        <v>18</v>
      </c>
      <c r="E12" s="169" t="s">
        <v>23</v>
      </c>
      <c r="F12" s="169"/>
      <c r="G12" s="37"/>
      <c r="H12" s="38"/>
      <c r="I12" s="39"/>
      <c r="J12" s="40">
        <v>4.63</v>
      </c>
      <c r="K12" s="41">
        <v>2.4</v>
      </c>
      <c r="L12" s="42"/>
      <c r="M12" s="40">
        <v>9.26</v>
      </c>
      <c r="N12" s="48">
        <v>4.24</v>
      </c>
      <c r="O12" s="39"/>
      <c r="P12" s="40">
        <v>6.38</v>
      </c>
      <c r="Q12" s="41">
        <v>3.31</v>
      </c>
      <c r="R12" s="39"/>
      <c r="S12" s="48">
        <v>8.33</v>
      </c>
      <c r="T12" s="41">
        <v>3.86</v>
      </c>
      <c r="U12" s="39"/>
      <c r="V12" s="40">
        <v>5.91</v>
      </c>
      <c r="W12" s="41">
        <v>3.05</v>
      </c>
      <c r="X12" s="42"/>
      <c r="Y12" s="40">
        <v>9.4</v>
      </c>
      <c r="Z12" s="48">
        <v>4.09</v>
      </c>
      <c r="AA12" s="39"/>
      <c r="AB12" s="40">
        <v>5.7</v>
      </c>
      <c r="AC12" s="41">
        <v>2.88</v>
      </c>
      <c r="AD12" s="39"/>
      <c r="AE12" s="48">
        <v>4.44</v>
      </c>
      <c r="AF12" s="41">
        <v>2.47</v>
      </c>
      <c r="AG12" s="39"/>
      <c r="AH12" s="40">
        <v>4.46</v>
      </c>
      <c r="AI12" s="41">
        <v>2.46</v>
      </c>
      <c r="AJ12" s="42"/>
      <c r="AK12" s="40">
        <v>5.76</v>
      </c>
      <c r="AL12" s="48">
        <v>3.24</v>
      </c>
      <c r="AM12" s="39"/>
      <c r="AN12" s="40">
        <v>3.14</v>
      </c>
      <c r="AO12" s="41">
        <v>2.07</v>
      </c>
      <c r="AP12" s="39"/>
      <c r="AQ12" s="48">
        <v>6.79</v>
      </c>
      <c r="AR12" s="41">
        <v>3.22</v>
      </c>
      <c r="AS12" s="39"/>
      <c r="AT12" s="40">
        <v>5.76</v>
      </c>
      <c r="AU12" s="41">
        <v>2.95</v>
      </c>
      <c r="AV12" s="42"/>
      <c r="AW12" s="40">
        <v>6.29</v>
      </c>
      <c r="AX12" s="48">
        <v>2.91</v>
      </c>
      <c r="AY12" s="39"/>
      <c r="AZ12" s="40">
        <v>5.69</v>
      </c>
      <c r="BA12" s="41">
        <v>2.92</v>
      </c>
      <c r="BB12" s="39"/>
      <c r="BC12" s="48">
        <v>4.38</v>
      </c>
      <c r="BD12" s="41">
        <v>2.38</v>
      </c>
      <c r="BE12" s="39"/>
      <c r="BF12" s="40">
        <v>4.47</v>
      </c>
      <c r="BG12" s="41">
        <v>2.4</v>
      </c>
      <c r="BH12" s="42"/>
      <c r="BI12" s="40">
        <v>8.62</v>
      </c>
      <c r="BJ12" s="48">
        <v>3.64</v>
      </c>
      <c r="BK12" s="39"/>
      <c r="BL12" s="40">
        <v>7.6</v>
      </c>
      <c r="BM12" s="41">
        <v>3.87</v>
      </c>
      <c r="BN12" s="39"/>
      <c r="BO12" s="48">
        <v>8.49</v>
      </c>
      <c r="BP12" s="41">
        <v>3.75</v>
      </c>
      <c r="BQ12" s="39"/>
      <c r="BR12" s="40">
        <v>7.86</v>
      </c>
      <c r="BS12" s="41">
        <v>3.9</v>
      </c>
      <c r="BT12" s="42"/>
      <c r="BU12" s="40">
        <v>9.42</v>
      </c>
      <c r="BV12" s="48">
        <v>4.14</v>
      </c>
      <c r="BW12" s="39"/>
      <c r="BX12" s="40">
        <v>7.31</v>
      </c>
      <c r="BY12" s="41">
        <v>3.57</v>
      </c>
      <c r="BZ12" s="39"/>
      <c r="CA12" s="48">
        <v>4.67</v>
      </c>
      <c r="CB12" s="41">
        <v>2.7</v>
      </c>
    </row>
    <row r="13" spans="1:80" ht="18" customHeight="1" thickBot="1">
      <c r="A13" s="171"/>
      <c r="B13" s="171"/>
      <c r="C13" s="46" t="s">
        <v>24</v>
      </c>
      <c r="D13" s="47" t="s">
        <v>21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</row>
    <row r="14" spans="1:80" ht="17.25" customHeight="1" thickBot="1">
      <c r="A14" s="171"/>
      <c r="B14" s="171"/>
      <c r="C14" s="16"/>
      <c r="D14" s="17"/>
      <c r="E14" s="175"/>
      <c r="F14" s="175"/>
      <c r="G14" s="19" t="s">
        <v>48</v>
      </c>
      <c r="H14" s="49"/>
      <c r="I14" s="21"/>
      <c r="J14" s="50"/>
      <c r="K14" s="51"/>
      <c r="L14" s="24"/>
      <c r="M14" s="50"/>
      <c r="N14" s="52"/>
      <c r="O14" s="21"/>
      <c r="P14" s="50"/>
      <c r="Q14" s="51"/>
      <c r="R14" s="21"/>
      <c r="S14" s="52"/>
      <c r="T14" s="51"/>
      <c r="U14" s="21"/>
      <c r="V14" s="50"/>
      <c r="W14" s="51"/>
      <c r="X14" s="24"/>
      <c r="Y14" s="50"/>
      <c r="Z14" s="52"/>
      <c r="AA14" s="21"/>
      <c r="AB14" s="50"/>
      <c r="AC14" s="51"/>
      <c r="AD14" s="21"/>
      <c r="AE14" s="52"/>
      <c r="AF14" s="51"/>
      <c r="AG14" s="21"/>
      <c r="AH14" s="50"/>
      <c r="AI14" s="51"/>
      <c r="AJ14" s="24"/>
      <c r="AK14" s="50"/>
      <c r="AL14" s="52"/>
      <c r="AM14" s="21"/>
      <c r="AN14" s="50"/>
      <c r="AO14" s="51"/>
      <c r="AP14" s="21"/>
      <c r="AQ14" s="52"/>
      <c r="AR14" s="51"/>
      <c r="AS14" s="21"/>
      <c r="AT14" s="50"/>
      <c r="AU14" s="51"/>
      <c r="AV14" s="24"/>
      <c r="AW14" s="50"/>
      <c r="AX14" s="52"/>
      <c r="AY14" s="21"/>
      <c r="AZ14" s="50"/>
      <c r="BA14" s="51"/>
      <c r="BB14" s="21"/>
      <c r="BC14" s="52"/>
      <c r="BD14" s="51"/>
      <c r="BE14" s="21"/>
      <c r="BF14" s="50"/>
      <c r="BG14" s="51"/>
      <c r="BH14" s="24"/>
      <c r="BI14" s="50"/>
      <c r="BJ14" s="52"/>
      <c r="BK14" s="21"/>
      <c r="BL14" s="50"/>
      <c r="BM14" s="51"/>
      <c r="BN14" s="21"/>
      <c r="BO14" s="52"/>
      <c r="BP14" s="51"/>
      <c r="BQ14" s="21"/>
      <c r="BR14" s="50"/>
      <c r="BS14" s="51"/>
      <c r="BT14" s="24"/>
      <c r="BU14" s="50"/>
      <c r="BV14" s="52"/>
      <c r="BW14" s="21"/>
      <c r="BX14" s="50"/>
      <c r="BY14" s="51"/>
      <c r="BZ14" s="21"/>
      <c r="CA14" s="52"/>
      <c r="CB14" s="51"/>
    </row>
    <row r="15" spans="1:80" ht="18" customHeight="1" thickBot="1">
      <c r="A15" s="171"/>
      <c r="B15" s="171"/>
      <c r="C15" s="25" t="s">
        <v>25</v>
      </c>
      <c r="D15" s="26"/>
      <c r="E15" s="176"/>
      <c r="F15" s="176"/>
      <c r="G15" s="28" t="s">
        <v>49</v>
      </c>
      <c r="H15" s="53"/>
      <c r="I15" s="30"/>
      <c r="J15" s="31"/>
      <c r="K15" s="32"/>
      <c r="L15" s="33"/>
      <c r="M15" s="31"/>
      <c r="N15" s="34"/>
      <c r="O15" s="30"/>
      <c r="P15" s="31"/>
      <c r="Q15" s="32"/>
      <c r="R15" s="30"/>
      <c r="S15" s="34"/>
      <c r="T15" s="32"/>
      <c r="U15" s="30"/>
      <c r="V15" s="31"/>
      <c r="W15" s="32"/>
      <c r="X15" s="33"/>
      <c r="Y15" s="31"/>
      <c r="Z15" s="34"/>
      <c r="AA15" s="30"/>
      <c r="AB15" s="31"/>
      <c r="AC15" s="32"/>
      <c r="AD15" s="30"/>
      <c r="AE15" s="34"/>
      <c r="AF15" s="32"/>
      <c r="AG15" s="30"/>
      <c r="AH15" s="31"/>
      <c r="AI15" s="32"/>
      <c r="AJ15" s="33"/>
      <c r="AK15" s="31"/>
      <c r="AL15" s="34"/>
      <c r="AM15" s="30"/>
      <c r="AN15" s="31"/>
      <c r="AO15" s="32"/>
      <c r="AP15" s="30"/>
      <c r="AQ15" s="34"/>
      <c r="AR15" s="32"/>
      <c r="AS15" s="30"/>
      <c r="AT15" s="31"/>
      <c r="AU15" s="32"/>
      <c r="AV15" s="33"/>
      <c r="AW15" s="31"/>
      <c r="AX15" s="34"/>
      <c r="AY15" s="30"/>
      <c r="AZ15" s="31"/>
      <c r="BA15" s="32"/>
      <c r="BB15" s="30"/>
      <c r="BC15" s="34"/>
      <c r="BD15" s="32"/>
      <c r="BE15" s="30"/>
      <c r="BF15" s="31"/>
      <c r="BG15" s="32"/>
      <c r="BH15" s="33"/>
      <c r="BI15" s="31"/>
      <c r="BJ15" s="34"/>
      <c r="BK15" s="30"/>
      <c r="BL15" s="31"/>
      <c r="BM15" s="32"/>
      <c r="BN15" s="30"/>
      <c r="BO15" s="34"/>
      <c r="BP15" s="32"/>
      <c r="BQ15" s="30"/>
      <c r="BR15" s="31"/>
      <c r="BS15" s="32"/>
      <c r="BT15" s="33"/>
      <c r="BU15" s="31"/>
      <c r="BV15" s="34"/>
      <c r="BW15" s="30"/>
      <c r="BX15" s="31"/>
      <c r="BY15" s="32"/>
      <c r="BZ15" s="30"/>
      <c r="CA15" s="34"/>
      <c r="CB15" s="32"/>
    </row>
    <row r="16" spans="1:80" ht="18" customHeight="1" thickBot="1">
      <c r="A16" s="171"/>
      <c r="B16" s="171"/>
      <c r="C16" s="54"/>
      <c r="D16" s="35"/>
      <c r="E16" s="169"/>
      <c r="F16" s="169"/>
      <c r="G16" s="37"/>
      <c r="H16" s="38"/>
      <c r="I16" s="55"/>
      <c r="J16" s="56"/>
      <c r="K16" s="57"/>
      <c r="L16" s="58"/>
      <c r="M16" s="56"/>
      <c r="N16" s="59"/>
      <c r="O16" s="55"/>
      <c r="P16" s="56"/>
      <c r="Q16" s="57"/>
      <c r="R16" s="55"/>
      <c r="S16" s="59"/>
      <c r="T16" s="57"/>
      <c r="U16" s="55"/>
      <c r="V16" s="56"/>
      <c r="W16" s="57"/>
      <c r="X16" s="58"/>
      <c r="Y16" s="56"/>
      <c r="Z16" s="59"/>
      <c r="AA16" s="55"/>
      <c r="AB16" s="56"/>
      <c r="AC16" s="57"/>
      <c r="AD16" s="55"/>
      <c r="AE16" s="59"/>
      <c r="AF16" s="57"/>
      <c r="AG16" s="55"/>
      <c r="AH16" s="56"/>
      <c r="AI16" s="57"/>
      <c r="AJ16" s="58"/>
      <c r="AK16" s="56"/>
      <c r="AL16" s="59"/>
      <c r="AM16" s="55"/>
      <c r="AN16" s="56"/>
      <c r="AO16" s="57"/>
      <c r="AP16" s="55"/>
      <c r="AQ16" s="59"/>
      <c r="AR16" s="57"/>
      <c r="AS16" s="55"/>
      <c r="AT16" s="56"/>
      <c r="AU16" s="57"/>
      <c r="AV16" s="58"/>
      <c r="AW16" s="56"/>
      <c r="AX16" s="59"/>
      <c r="AY16" s="55"/>
      <c r="AZ16" s="56"/>
      <c r="BA16" s="57"/>
      <c r="BB16" s="55"/>
      <c r="BC16" s="59"/>
      <c r="BD16" s="57"/>
      <c r="BE16" s="55"/>
      <c r="BF16" s="56"/>
      <c r="BG16" s="57"/>
      <c r="BH16" s="58"/>
      <c r="BI16" s="56"/>
      <c r="BJ16" s="59"/>
      <c r="BK16" s="55"/>
      <c r="BL16" s="56"/>
      <c r="BM16" s="57"/>
      <c r="BN16" s="55"/>
      <c r="BO16" s="59"/>
      <c r="BP16" s="57"/>
      <c r="BQ16" s="55"/>
      <c r="BR16" s="56"/>
      <c r="BS16" s="57"/>
      <c r="BT16" s="58"/>
      <c r="BU16" s="56"/>
      <c r="BV16" s="59"/>
      <c r="BW16" s="55"/>
      <c r="BX16" s="56"/>
      <c r="BY16" s="57"/>
      <c r="BZ16" s="55"/>
      <c r="CA16" s="59"/>
      <c r="CB16" s="57"/>
    </row>
    <row r="17" spans="1:80" ht="18" customHeight="1" thickBot="1">
      <c r="A17" s="171"/>
      <c r="B17" s="171"/>
      <c r="C17" s="46" t="s">
        <v>20</v>
      </c>
      <c r="D17" s="47" t="s">
        <v>21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</row>
    <row r="18" spans="1:80" ht="14.25" customHeight="1" thickBot="1">
      <c r="A18" s="171"/>
      <c r="B18" s="171"/>
      <c r="C18" s="16"/>
      <c r="D18" s="17"/>
      <c r="E18" s="175"/>
      <c r="F18" s="175"/>
      <c r="G18" s="19" t="s">
        <v>48</v>
      </c>
      <c r="H18" s="49"/>
      <c r="I18" s="21"/>
      <c r="J18" s="50"/>
      <c r="K18" s="51"/>
      <c r="L18" s="24"/>
      <c r="M18" s="50"/>
      <c r="N18" s="52"/>
      <c r="O18" s="21"/>
      <c r="P18" s="50"/>
      <c r="Q18" s="51"/>
      <c r="R18" s="21"/>
      <c r="S18" s="52"/>
      <c r="T18" s="51"/>
      <c r="U18" s="21"/>
      <c r="V18" s="50"/>
      <c r="W18" s="51"/>
      <c r="X18" s="24"/>
      <c r="Y18" s="50"/>
      <c r="Z18" s="52"/>
      <c r="AA18" s="21"/>
      <c r="AB18" s="50"/>
      <c r="AC18" s="51"/>
      <c r="AD18" s="21"/>
      <c r="AE18" s="52"/>
      <c r="AF18" s="51"/>
      <c r="AG18" s="21"/>
      <c r="AH18" s="50"/>
      <c r="AI18" s="51"/>
      <c r="AJ18" s="24"/>
      <c r="AK18" s="50"/>
      <c r="AL18" s="52"/>
      <c r="AM18" s="21"/>
      <c r="AN18" s="50"/>
      <c r="AO18" s="51"/>
      <c r="AP18" s="21"/>
      <c r="AQ18" s="52"/>
      <c r="AR18" s="51"/>
      <c r="AS18" s="21"/>
      <c r="AT18" s="50"/>
      <c r="AU18" s="51"/>
      <c r="AV18" s="24"/>
      <c r="AW18" s="50"/>
      <c r="AX18" s="52"/>
      <c r="AY18" s="21"/>
      <c r="AZ18" s="50"/>
      <c r="BA18" s="51"/>
      <c r="BB18" s="21"/>
      <c r="BC18" s="52"/>
      <c r="BD18" s="51"/>
      <c r="BE18" s="21"/>
      <c r="BF18" s="50"/>
      <c r="BG18" s="51"/>
      <c r="BH18" s="24"/>
      <c r="BI18" s="50"/>
      <c r="BJ18" s="52"/>
      <c r="BK18" s="21"/>
      <c r="BL18" s="50"/>
      <c r="BM18" s="51"/>
      <c r="BN18" s="21"/>
      <c r="BO18" s="52"/>
      <c r="BP18" s="51"/>
      <c r="BQ18" s="21"/>
      <c r="BR18" s="50"/>
      <c r="BS18" s="51"/>
      <c r="BT18" s="24"/>
      <c r="BU18" s="50"/>
      <c r="BV18" s="52"/>
      <c r="BW18" s="21"/>
      <c r="BX18" s="50"/>
      <c r="BY18" s="51"/>
      <c r="BZ18" s="21"/>
      <c r="CA18" s="52"/>
      <c r="CB18" s="51"/>
    </row>
    <row r="19" spans="1:80" ht="14.25" customHeight="1" thickBot="1">
      <c r="A19" s="171"/>
      <c r="B19" s="171"/>
      <c r="C19" s="25" t="s">
        <v>25</v>
      </c>
      <c r="D19" s="26"/>
      <c r="E19" s="176"/>
      <c r="F19" s="176"/>
      <c r="G19" s="28" t="s">
        <v>49</v>
      </c>
      <c r="H19" s="53"/>
      <c r="I19" s="30"/>
      <c r="J19" s="31"/>
      <c r="K19" s="32"/>
      <c r="L19" s="33"/>
      <c r="M19" s="31"/>
      <c r="N19" s="34"/>
      <c r="O19" s="30"/>
      <c r="P19" s="31"/>
      <c r="Q19" s="32"/>
      <c r="R19" s="30"/>
      <c r="S19" s="34"/>
      <c r="T19" s="32"/>
      <c r="U19" s="30"/>
      <c r="V19" s="31"/>
      <c r="W19" s="32"/>
      <c r="X19" s="33"/>
      <c r="Y19" s="31"/>
      <c r="Z19" s="34"/>
      <c r="AA19" s="30"/>
      <c r="AB19" s="31"/>
      <c r="AC19" s="32"/>
      <c r="AD19" s="30"/>
      <c r="AE19" s="34"/>
      <c r="AF19" s="32"/>
      <c r="AG19" s="30"/>
      <c r="AH19" s="31"/>
      <c r="AI19" s="32"/>
      <c r="AJ19" s="33"/>
      <c r="AK19" s="31"/>
      <c r="AL19" s="34"/>
      <c r="AM19" s="30"/>
      <c r="AN19" s="31"/>
      <c r="AO19" s="32"/>
      <c r="AP19" s="30"/>
      <c r="AQ19" s="34"/>
      <c r="AR19" s="32"/>
      <c r="AS19" s="30"/>
      <c r="AT19" s="31"/>
      <c r="AU19" s="32"/>
      <c r="AV19" s="33"/>
      <c r="AW19" s="31"/>
      <c r="AX19" s="34"/>
      <c r="AY19" s="30"/>
      <c r="AZ19" s="31"/>
      <c r="BA19" s="32"/>
      <c r="BB19" s="30"/>
      <c r="BC19" s="34"/>
      <c r="BD19" s="32"/>
      <c r="BE19" s="30"/>
      <c r="BF19" s="31"/>
      <c r="BG19" s="32"/>
      <c r="BH19" s="33"/>
      <c r="BI19" s="31"/>
      <c r="BJ19" s="34"/>
      <c r="BK19" s="30"/>
      <c r="BL19" s="31"/>
      <c r="BM19" s="32"/>
      <c r="BN19" s="30"/>
      <c r="BO19" s="34"/>
      <c r="BP19" s="32"/>
      <c r="BQ19" s="30"/>
      <c r="BR19" s="31"/>
      <c r="BS19" s="32"/>
      <c r="BT19" s="33"/>
      <c r="BU19" s="31"/>
      <c r="BV19" s="34"/>
      <c r="BW19" s="30"/>
      <c r="BX19" s="31"/>
      <c r="BY19" s="32"/>
      <c r="BZ19" s="30"/>
      <c r="CA19" s="34"/>
      <c r="CB19" s="32"/>
    </row>
    <row r="20" spans="1:80" ht="14.25" customHeight="1" thickBot="1">
      <c r="A20" s="171"/>
      <c r="B20" s="171"/>
      <c r="C20" s="54"/>
      <c r="D20" s="35"/>
      <c r="E20" s="169"/>
      <c r="F20" s="169"/>
      <c r="G20" s="37"/>
      <c r="H20" s="38"/>
      <c r="I20" s="55"/>
      <c r="J20" s="56"/>
      <c r="K20" s="57"/>
      <c r="L20" s="58"/>
      <c r="M20" s="56"/>
      <c r="N20" s="59"/>
      <c r="O20" s="55"/>
      <c r="P20" s="56"/>
      <c r="Q20" s="57"/>
      <c r="R20" s="55"/>
      <c r="S20" s="59"/>
      <c r="T20" s="57"/>
      <c r="U20" s="55"/>
      <c r="V20" s="56"/>
      <c r="W20" s="57"/>
      <c r="X20" s="58"/>
      <c r="Y20" s="56"/>
      <c r="Z20" s="59"/>
      <c r="AA20" s="55"/>
      <c r="AB20" s="56"/>
      <c r="AC20" s="57"/>
      <c r="AD20" s="55"/>
      <c r="AE20" s="59"/>
      <c r="AF20" s="57"/>
      <c r="AG20" s="55"/>
      <c r="AH20" s="56"/>
      <c r="AI20" s="57"/>
      <c r="AJ20" s="58"/>
      <c r="AK20" s="56"/>
      <c r="AL20" s="59"/>
      <c r="AM20" s="55"/>
      <c r="AN20" s="56"/>
      <c r="AO20" s="57"/>
      <c r="AP20" s="55"/>
      <c r="AQ20" s="59"/>
      <c r="AR20" s="57"/>
      <c r="AS20" s="55"/>
      <c r="AT20" s="56"/>
      <c r="AU20" s="57"/>
      <c r="AV20" s="58"/>
      <c r="AW20" s="56"/>
      <c r="AX20" s="59"/>
      <c r="AY20" s="55"/>
      <c r="AZ20" s="56"/>
      <c r="BA20" s="57"/>
      <c r="BB20" s="55"/>
      <c r="BC20" s="59"/>
      <c r="BD20" s="57"/>
      <c r="BE20" s="55"/>
      <c r="BF20" s="56"/>
      <c r="BG20" s="57"/>
      <c r="BH20" s="58"/>
      <c r="BI20" s="56"/>
      <c r="BJ20" s="59"/>
      <c r="BK20" s="55"/>
      <c r="BL20" s="56"/>
      <c r="BM20" s="57"/>
      <c r="BN20" s="55"/>
      <c r="BO20" s="59"/>
      <c r="BP20" s="57"/>
      <c r="BQ20" s="55"/>
      <c r="BR20" s="56"/>
      <c r="BS20" s="57"/>
      <c r="BT20" s="58"/>
      <c r="BU20" s="56"/>
      <c r="BV20" s="59"/>
      <c r="BW20" s="55"/>
      <c r="BX20" s="56"/>
      <c r="BY20" s="57"/>
      <c r="BZ20" s="55"/>
      <c r="CA20" s="59"/>
      <c r="CB20" s="57"/>
    </row>
    <row r="21" spans="1:80" ht="15" customHeight="1" thickBot="1">
      <c r="A21" s="171"/>
      <c r="B21" s="171"/>
      <c r="C21" s="46" t="s">
        <v>20</v>
      </c>
      <c r="D21" s="47" t="s">
        <v>21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80" ht="17.25" customHeight="1" thickBot="1">
      <c r="A22" s="171"/>
      <c r="B22" s="171"/>
      <c r="C22" s="172" t="s">
        <v>26</v>
      </c>
      <c r="D22" s="18" t="s">
        <v>15</v>
      </c>
      <c r="E22" s="60"/>
      <c r="F22" s="49"/>
      <c r="G22" s="61"/>
      <c r="H22" s="49"/>
      <c r="I22" s="21"/>
      <c r="J22" s="22"/>
      <c r="K22" s="23"/>
      <c r="L22" s="24"/>
      <c r="M22" s="22"/>
      <c r="N22" s="23"/>
      <c r="O22" s="21"/>
      <c r="P22" s="22"/>
      <c r="Q22" s="23"/>
      <c r="R22" s="21"/>
      <c r="S22" s="22"/>
      <c r="T22" s="23"/>
      <c r="U22" s="21"/>
      <c r="V22" s="22"/>
      <c r="W22" s="23"/>
      <c r="X22" s="24"/>
      <c r="Y22" s="22"/>
      <c r="Z22" s="23"/>
      <c r="AA22" s="21"/>
      <c r="AB22" s="22"/>
      <c r="AC22" s="23"/>
      <c r="AD22" s="21"/>
      <c r="AE22" s="22"/>
      <c r="AF22" s="23"/>
      <c r="AG22" s="21"/>
      <c r="AH22" s="22"/>
      <c r="AI22" s="23"/>
      <c r="AJ22" s="24"/>
      <c r="AK22" s="22"/>
      <c r="AL22" s="23"/>
      <c r="AM22" s="21"/>
      <c r="AN22" s="22"/>
      <c r="AO22" s="23"/>
      <c r="AP22" s="21"/>
      <c r="AQ22" s="22"/>
      <c r="AR22" s="23"/>
      <c r="AS22" s="21"/>
      <c r="AT22" s="22"/>
      <c r="AU22" s="23"/>
      <c r="AV22" s="24"/>
      <c r="AW22" s="22"/>
      <c r="AX22" s="23"/>
      <c r="AY22" s="21"/>
      <c r="AZ22" s="22"/>
      <c r="BA22" s="23"/>
      <c r="BB22" s="21"/>
      <c r="BC22" s="22"/>
      <c r="BD22" s="23"/>
      <c r="BE22" s="21"/>
      <c r="BF22" s="22"/>
      <c r="BG22" s="23"/>
      <c r="BH22" s="24"/>
      <c r="BI22" s="22"/>
      <c r="BJ22" s="23"/>
      <c r="BK22" s="21"/>
      <c r="BL22" s="22"/>
      <c r="BM22" s="23"/>
      <c r="BN22" s="21"/>
      <c r="BO22" s="22"/>
      <c r="BP22" s="23"/>
      <c r="BQ22" s="21"/>
      <c r="BR22" s="22"/>
      <c r="BS22" s="23"/>
      <c r="BT22" s="24"/>
      <c r="BU22" s="22"/>
      <c r="BV22" s="23"/>
      <c r="BW22" s="21"/>
      <c r="BX22" s="22"/>
      <c r="BY22" s="23"/>
      <c r="BZ22" s="21"/>
      <c r="CA22" s="22"/>
      <c r="CB22" s="23"/>
    </row>
    <row r="23" spans="1:80" ht="15.75" customHeight="1" thickBot="1">
      <c r="A23" s="171"/>
      <c r="B23" s="171"/>
      <c r="C23" s="172"/>
      <c r="D23" s="27" t="s">
        <v>17</v>
      </c>
      <c r="E23" s="62"/>
      <c r="F23" s="53"/>
      <c r="G23" s="5"/>
      <c r="H23" s="53"/>
      <c r="I23" s="63">
        <f aca="true" t="shared" si="0" ref="I23:T23">I7+I11</f>
        <v>20</v>
      </c>
      <c r="J23" s="64">
        <f t="shared" si="0"/>
        <v>2.13</v>
      </c>
      <c r="K23" s="65">
        <f t="shared" si="0"/>
        <v>1.23</v>
      </c>
      <c r="L23" s="63">
        <f t="shared" si="0"/>
        <v>15</v>
      </c>
      <c r="M23" s="64">
        <f t="shared" si="0"/>
        <v>1.91</v>
      </c>
      <c r="N23" s="65">
        <f t="shared" si="0"/>
        <v>1.14</v>
      </c>
      <c r="O23" s="63">
        <f t="shared" si="0"/>
        <v>15</v>
      </c>
      <c r="P23" s="64">
        <f t="shared" si="0"/>
        <v>1.75</v>
      </c>
      <c r="Q23" s="65">
        <f t="shared" si="0"/>
        <v>1.17</v>
      </c>
      <c r="R23" s="63">
        <f t="shared" si="0"/>
        <v>15</v>
      </c>
      <c r="S23" s="64">
        <f t="shared" si="0"/>
        <v>1.66</v>
      </c>
      <c r="T23" s="65">
        <f t="shared" si="0"/>
        <v>1.11</v>
      </c>
      <c r="U23" s="63">
        <f aca="true" t="shared" si="1" ref="U23:CB23">U7+U11</f>
        <v>15</v>
      </c>
      <c r="V23" s="64">
        <f t="shared" si="1"/>
        <v>1.59</v>
      </c>
      <c r="W23" s="65">
        <f t="shared" si="1"/>
        <v>1.12</v>
      </c>
      <c r="X23" s="63">
        <f t="shared" si="1"/>
        <v>15</v>
      </c>
      <c r="Y23" s="64">
        <f t="shared" si="1"/>
        <v>1.55</v>
      </c>
      <c r="Z23" s="65">
        <f t="shared" si="1"/>
        <v>1.06</v>
      </c>
      <c r="AA23" s="63">
        <f t="shared" si="1"/>
        <v>20</v>
      </c>
      <c r="AB23" s="64">
        <f t="shared" si="1"/>
        <v>1.69</v>
      </c>
      <c r="AC23" s="65">
        <f t="shared" si="1"/>
        <v>1.04</v>
      </c>
      <c r="AD23" s="63">
        <f t="shared" si="1"/>
        <v>20</v>
      </c>
      <c r="AE23" s="64">
        <f t="shared" si="1"/>
        <v>1.97</v>
      </c>
      <c r="AF23" s="65">
        <f t="shared" si="1"/>
        <v>1.1</v>
      </c>
      <c r="AG23" s="63">
        <f t="shared" si="1"/>
        <v>50</v>
      </c>
      <c r="AH23" s="64">
        <f t="shared" si="1"/>
        <v>2.62</v>
      </c>
      <c r="AI23" s="65">
        <f t="shared" si="1"/>
        <v>1.3</v>
      </c>
      <c r="AJ23" s="63">
        <f t="shared" si="1"/>
        <v>50</v>
      </c>
      <c r="AK23" s="64">
        <f t="shared" si="1"/>
        <v>2.66</v>
      </c>
      <c r="AL23" s="65">
        <f t="shared" si="1"/>
        <v>1.25</v>
      </c>
      <c r="AM23" s="63">
        <f t="shared" si="1"/>
        <v>50</v>
      </c>
      <c r="AN23" s="64">
        <f t="shared" si="1"/>
        <v>2.92</v>
      </c>
      <c r="AO23" s="65">
        <f t="shared" si="1"/>
        <v>1.42</v>
      </c>
      <c r="AP23" s="63">
        <f t="shared" si="1"/>
        <v>50</v>
      </c>
      <c r="AQ23" s="64">
        <f t="shared" si="1"/>
        <v>2.9</v>
      </c>
      <c r="AR23" s="65">
        <f t="shared" si="1"/>
        <v>1.45</v>
      </c>
      <c r="AS23" s="63">
        <f t="shared" si="1"/>
        <v>50</v>
      </c>
      <c r="AT23" s="64">
        <f t="shared" si="1"/>
        <v>2.78</v>
      </c>
      <c r="AU23" s="65">
        <f t="shared" si="1"/>
        <v>1.4</v>
      </c>
      <c r="AV23" s="63">
        <f t="shared" si="1"/>
        <v>50</v>
      </c>
      <c r="AW23" s="64">
        <f t="shared" si="1"/>
        <v>2.96</v>
      </c>
      <c r="AX23" s="65">
        <f t="shared" si="1"/>
        <v>1.48</v>
      </c>
      <c r="AY23" s="63">
        <f t="shared" si="1"/>
        <v>50</v>
      </c>
      <c r="AZ23" s="64">
        <f t="shared" si="1"/>
        <v>2.91</v>
      </c>
      <c r="BA23" s="65">
        <f t="shared" si="1"/>
        <v>1.49</v>
      </c>
      <c r="BB23" s="63">
        <f t="shared" si="1"/>
        <v>50</v>
      </c>
      <c r="BC23" s="64">
        <f t="shared" si="1"/>
        <v>2.81</v>
      </c>
      <c r="BD23" s="65">
        <f t="shared" si="1"/>
        <v>1.54</v>
      </c>
      <c r="BE23" s="63">
        <f t="shared" si="1"/>
        <v>50</v>
      </c>
      <c r="BF23" s="64">
        <f t="shared" si="1"/>
        <v>2.85</v>
      </c>
      <c r="BG23" s="65">
        <f t="shared" si="1"/>
        <v>1.52</v>
      </c>
      <c r="BH23" s="63">
        <f t="shared" si="1"/>
        <v>50</v>
      </c>
      <c r="BI23" s="64">
        <f t="shared" si="1"/>
        <v>2.74</v>
      </c>
      <c r="BJ23" s="65">
        <f t="shared" si="1"/>
        <v>1.42</v>
      </c>
      <c r="BK23" s="63">
        <f t="shared" si="1"/>
        <v>50</v>
      </c>
      <c r="BL23" s="64">
        <f t="shared" si="1"/>
        <v>2.82</v>
      </c>
      <c r="BM23" s="65">
        <f t="shared" si="1"/>
        <v>1.43</v>
      </c>
      <c r="BN23" s="63">
        <f t="shared" si="1"/>
        <v>50</v>
      </c>
      <c r="BO23" s="64">
        <f t="shared" si="1"/>
        <v>2.82</v>
      </c>
      <c r="BP23" s="65">
        <f t="shared" si="1"/>
        <v>1.4</v>
      </c>
      <c r="BQ23" s="63">
        <f t="shared" si="1"/>
        <v>50</v>
      </c>
      <c r="BR23" s="64">
        <f t="shared" si="1"/>
        <v>2.85</v>
      </c>
      <c r="BS23" s="65">
        <f t="shared" si="1"/>
        <v>1.43</v>
      </c>
      <c r="BT23" s="63">
        <f t="shared" si="1"/>
        <v>50</v>
      </c>
      <c r="BU23" s="64">
        <f t="shared" si="1"/>
        <v>2.79</v>
      </c>
      <c r="BV23" s="65">
        <f t="shared" si="1"/>
        <v>1.35</v>
      </c>
      <c r="BW23" s="63">
        <f t="shared" si="1"/>
        <v>50</v>
      </c>
      <c r="BX23" s="64">
        <f t="shared" si="1"/>
        <v>2.98</v>
      </c>
      <c r="BY23" s="65">
        <f t="shared" si="1"/>
        <v>1.49</v>
      </c>
      <c r="BZ23" s="63">
        <f t="shared" si="1"/>
        <v>50</v>
      </c>
      <c r="CA23" s="64">
        <f t="shared" si="1"/>
        <v>2.71</v>
      </c>
      <c r="CB23" s="65">
        <f t="shared" si="1"/>
        <v>1.47</v>
      </c>
    </row>
    <row r="24" spans="1:80" ht="17.25" customHeight="1" thickBot="1">
      <c r="A24" s="171"/>
      <c r="B24" s="171"/>
      <c r="C24" s="172"/>
      <c r="D24" s="36" t="s">
        <v>18</v>
      </c>
      <c r="E24" s="66"/>
      <c r="F24" s="38"/>
      <c r="G24" s="37"/>
      <c r="H24" s="38"/>
      <c r="I24" s="39">
        <f>I8+I12</f>
        <v>0</v>
      </c>
      <c r="J24" s="40">
        <f aca="true" t="shared" si="2" ref="J24:BU24">J$8+J$12</f>
        <v>6.83</v>
      </c>
      <c r="K24" s="41">
        <f t="shared" si="2"/>
        <v>4.2</v>
      </c>
      <c r="L24" s="39">
        <f t="shared" si="2"/>
        <v>0</v>
      </c>
      <c r="M24" s="40">
        <f t="shared" si="2"/>
        <v>13.95</v>
      </c>
      <c r="N24" s="41">
        <f t="shared" si="2"/>
        <v>6.970000000000001</v>
      </c>
      <c r="O24" s="39">
        <f t="shared" si="2"/>
        <v>0</v>
      </c>
      <c r="P24" s="40">
        <f t="shared" si="2"/>
        <v>9.25</v>
      </c>
      <c r="Q24" s="41">
        <f t="shared" si="2"/>
        <v>5.3</v>
      </c>
      <c r="R24" s="39">
        <f t="shared" si="2"/>
        <v>0</v>
      </c>
      <c r="S24" s="40">
        <f t="shared" si="2"/>
        <v>12.82</v>
      </c>
      <c r="T24" s="41">
        <f t="shared" si="2"/>
        <v>6.42</v>
      </c>
      <c r="U24" s="39">
        <f>U8+U12</f>
        <v>0</v>
      </c>
      <c r="V24" s="40">
        <f t="shared" si="2"/>
        <v>8.870000000000001</v>
      </c>
      <c r="W24" s="41">
        <f t="shared" si="2"/>
        <v>5.109999999999999</v>
      </c>
      <c r="X24" s="39">
        <f t="shared" si="2"/>
        <v>0</v>
      </c>
      <c r="Y24" s="40">
        <f t="shared" si="2"/>
        <v>13.4</v>
      </c>
      <c r="Z24" s="41">
        <f t="shared" si="2"/>
        <v>6.27</v>
      </c>
      <c r="AA24" s="39">
        <f t="shared" si="2"/>
        <v>0</v>
      </c>
      <c r="AB24" s="40">
        <f t="shared" si="2"/>
        <v>9.25</v>
      </c>
      <c r="AC24" s="41">
        <f t="shared" si="2"/>
        <v>5.1</v>
      </c>
      <c r="AD24" s="39">
        <f t="shared" si="2"/>
        <v>0</v>
      </c>
      <c r="AE24" s="40">
        <f t="shared" si="2"/>
        <v>6.41</v>
      </c>
      <c r="AF24" s="41">
        <f t="shared" si="2"/>
        <v>4.01</v>
      </c>
      <c r="AG24" s="39">
        <f>AG8+AG12</f>
        <v>0</v>
      </c>
      <c r="AH24" s="40">
        <f t="shared" si="2"/>
        <v>6.84</v>
      </c>
      <c r="AI24" s="41">
        <f t="shared" si="2"/>
        <v>4.109999999999999</v>
      </c>
      <c r="AJ24" s="39">
        <f t="shared" si="2"/>
        <v>0</v>
      </c>
      <c r="AK24" s="40">
        <f t="shared" si="2"/>
        <v>10.3</v>
      </c>
      <c r="AL24" s="41">
        <f t="shared" si="2"/>
        <v>5.61</v>
      </c>
      <c r="AM24" s="39">
        <f t="shared" si="2"/>
        <v>0</v>
      </c>
      <c r="AN24" s="40">
        <f t="shared" si="2"/>
        <v>6.36</v>
      </c>
      <c r="AO24" s="41">
        <f t="shared" si="2"/>
        <v>4.24</v>
      </c>
      <c r="AP24" s="39">
        <f t="shared" si="2"/>
        <v>0</v>
      </c>
      <c r="AQ24" s="40">
        <f t="shared" si="2"/>
        <v>11.18</v>
      </c>
      <c r="AR24" s="41">
        <f t="shared" si="2"/>
        <v>5.5600000000000005</v>
      </c>
      <c r="AS24" s="39">
        <f>AS8+AS12</f>
        <v>0</v>
      </c>
      <c r="AT24" s="40">
        <f t="shared" si="2"/>
        <v>9.12</v>
      </c>
      <c r="AU24" s="41">
        <f t="shared" si="2"/>
        <v>5.16</v>
      </c>
      <c r="AV24" s="39">
        <f t="shared" si="2"/>
        <v>0</v>
      </c>
      <c r="AW24" s="40">
        <f t="shared" si="2"/>
        <v>10.36</v>
      </c>
      <c r="AX24" s="41">
        <f t="shared" si="2"/>
        <v>5.1</v>
      </c>
      <c r="AY24" s="39">
        <f t="shared" si="2"/>
        <v>0</v>
      </c>
      <c r="AZ24" s="40">
        <f t="shared" si="2"/>
        <v>8.790000000000001</v>
      </c>
      <c r="BA24" s="41">
        <f t="shared" si="2"/>
        <v>4.93</v>
      </c>
      <c r="BB24" s="39">
        <f t="shared" si="2"/>
        <v>0</v>
      </c>
      <c r="BC24" s="40">
        <f t="shared" si="2"/>
        <v>6.3</v>
      </c>
      <c r="BD24" s="41">
        <f t="shared" si="2"/>
        <v>3.95</v>
      </c>
      <c r="BE24" s="39">
        <f>BE8+BE12</f>
        <v>0</v>
      </c>
      <c r="BF24" s="40">
        <f t="shared" si="2"/>
        <v>6.74</v>
      </c>
      <c r="BG24" s="41">
        <f t="shared" si="2"/>
        <v>4.16</v>
      </c>
      <c r="BH24" s="39">
        <f t="shared" si="2"/>
        <v>0</v>
      </c>
      <c r="BI24" s="40">
        <f t="shared" si="2"/>
        <v>12.919999999999998</v>
      </c>
      <c r="BJ24" s="41">
        <f t="shared" si="2"/>
        <v>6.11</v>
      </c>
      <c r="BK24" s="39">
        <f t="shared" si="2"/>
        <v>0</v>
      </c>
      <c r="BL24" s="40">
        <f t="shared" si="2"/>
        <v>11.16</v>
      </c>
      <c r="BM24" s="41">
        <f t="shared" si="2"/>
        <v>6.13</v>
      </c>
      <c r="BN24" s="39">
        <f t="shared" si="2"/>
        <v>0</v>
      </c>
      <c r="BO24" s="40">
        <f t="shared" si="2"/>
        <v>12.86</v>
      </c>
      <c r="BP24" s="41">
        <f t="shared" si="2"/>
        <v>6.15</v>
      </c>
      <c r="BQ24" s="39">
        <f>BQ8+BQ12</f>
        <v>0</v>
      </c>
      <c r="BR24" s="40">
        <f t="shared" si="2"/>
        <v>11.5</v>
      </c>
      <c r="BS24" s="41">
        <f t="shared" si="2"/>
        <v>6.09</v>
      </c>
      <c r="BT24" s="39">
        <f t="shared" si="2"/>
        <v>0</v>
      </c>
      <c r="BU24" s="40">
        <f t="shared" si="2"/>
        <v>14.07</v>
      </c>
      <c r="BV24" s="41">
        <f aca="true" t="shared" si="3" ref="BV24:CB24">BV$8+BV$12</f>
        <v>6.6499999999999995</v>
      </c>
      <c r="BW24" s="39">
        <f t="shared" si="3"/>
        <v>0</v>
      </c>
      <c r="BX24" s="40">
        <f t="shared" si="3"/>
        <v>10.62</v>
      </c>
      <c r="BY24" s="41">
        <f t="shared" si="3"/>
        <v>5.65</v>
      </c>
      <c r="BZ24" s="39">
        <f t="shared" si="3"/>
        <v>0</v>
      </c>
      <c r="CA24" s="40">
        <f t="shared" si="3"/>
        <v>6.62</v>
      </c>
      <c r="CB24" s="41">
        <f t="shared" si="3"/>
        <v>4.25</v>
      </c>
    </row>
    <row r="25" spans="1:80" ht="14.25" customHeight="1" thickBot="1">
      <c r="A25" s="171"/>
      <c r="B25" s="171" t="s">
        <v>27</v>
      </c>
      <c r="C25" s="178" t="s">
        <v>28</v>
      </c>
      <c r="D25" s="178"/>
      <c r="E25" s="178"/>
      <c r="F25" s="178"/>
      <c r="G25" s="175"/>
      <c r="H25" s="175"/>
      <c r="I25" s="10" t="s">
        <v>6</v>
      </c>
      <c r="J25" s="11" t="s">
        <v>7</v>
      </c>
      <c r="K25" s="12" t="s">
        <v>8</v>
      </c>
      <c r="L25" s="10" t="s">
        <v>6</v>
      </c>
      <c r="M25" s="11" t="s">
        <v>7</v>
      </c>
      <c r="N25" s="12" t="s">
        <v>8</v>
      </c>
      <c r="O25" s="10" t="s">
        <v>6</v>
      </c>
      <c r="P25" s="11" t="s">
        <v>7</v>
      </c>
      <c r="Q25" s="12" t="s">
        <v>8</v>
      </c>
      <c r="R25" s="10" t="s">
        <v>6</v>
      </c>
      <c r="S25" s="11" t="s">
        <v>7</v>
      </c>
      <c r="T25" s="12" t="s">
        <v>8</v>
      </c>
      <c r="U25" s="10" t="s">
        <v>6</v>
      </c>
      <c r="V25" s="11" t="s">
        <v>7</v>
      </c>
      <c r="W25" s="12" t="s">
        <v>8</v>
      </c>
      <c r="X25" s="10" t="s">
        <v>6</v>
      </c>
      <c r="Y25" s="11" t="s">
        <v>7</v>
      </c>
      <c r="Z25" s="12" t="s">
        <v>8</v>
      </c>
      <c r="AA25" s="10" t="s">
        <v>6</v>
      </c>
      <c r="AB25" s="11" t="s">
        <v>7</v>
      </c>
      <c r="AC25" s="12" t="s">
        <v>8</v>
      </c>
      <c r="AD25" s="10" t="s">
        <v>6</v>
      </c>
      <c r="AE25" s="11" t="s">
        <v>7</v>
      </c>
      <c r="AF25" s="12" t="s">
        <v>8</v>
      </c>
      <c r="AG25" s="10" t="s">
        <v>6</v>
      </c>
      <c r="AH25" s="11" t="s">
        <v>7</v>
      </c>
      <c r="AI25" s="12" t="s">
        <v>8</v>
      </c>
      <c r="AJ25" s="10" t="s">
        <v>6</v>
      </c>
      <c r="AK25" s="11" t="s">
        <v>7</v>
      </c>
      <c r="AL25" s="12" t="s">
        <v>8</v>
      </c>
      <c r="AM25" s="10" t="s">
        <v>6</v>
      </c>
      <c r="AN25" s="11" t="s">
        <v>7</v>
      </c>
      <c r="AO25" s="12" t="s">
        <v>8</v>
      </c>
      <c r="AP25" s="10" t="s">
        <v>6</v>
      </c>
      <c r="AQ25" s="11" t="s">
        <v>7</v>
      </c>
      <c r="AR25" s="12" t="s">
        <v>8</v>
      </c>
      <c r="AS25" s="10" t="s">
        <v>6</v>
      </c>
      <c r="AT25" s="11" t="s">
        <v>7</v>
      </c>
      <c r="AU25" s="12" t="s">
        <v>8</v>
      </c>
      <c r="AV25" s="10" t="s">
        <v>6</v>
      </c>
      <c r="AW25" s="11" t="s">
        <v>7</v>
      </c>
      <c r="AX25" s="12" t="s">
        <v>8</v>
      </c>
      <c r="AY25" s="10" t="s">
        <v>6</v>
      </c>
      <c r="AZ25" s="11" t="s">
        <v>7</v>
      </c>
      <c r="BA25" s="12" t="s">
        <v>8</v>
      </c>
      <c r="BB25" s="10" t="s">
        <v>6</v>
      </c>
      <c r="BC25" s="11" t="s">
        <v>7</v>
      </c>
      <c r="BD25" s="12" t="s">
        <v>8</v>
      </c>
      <c r="BE25" s="10" t="s">
        <v>6</v>
      </c>
      <c r="BF25" s="11" t="s">
        <v>7</v>
      </c>
      <c r="BG25" s="12" t="s">
        <v>8</v>
      </c>
      <c r="BH25" s="10" t="s">
        <v>6</v>
      </c>
      <c r="BI25" s="11" t="s">
        <v>7</v>
      </c>
      <c r="BJ25" s="12" t="s">
        <v>8</v>
      </c>
      <c r="BK25" s="10" t="s">
        <v>6</v>
      </c>
      <c r="BL25" s="11" t="s">
        <v>7</v>
      </c>
      <c r="BM25" s="12" t="s">
        <v>8</v>
      </c>
      <c r="BN25" s="10" t="s">
        <v>6</v>
      </c>
      <c r="BO25" s="11" t="s">
        <v>7</v>
      </c>
      <c r="BP25" s="12" t="s">
        <v>8</v>
      </c>
      <c r="BQ25" s="10" t="s">
        <v>6</v>
      </c>
      <c r="BR25" s="11" t="s">
        <v>7</v>
      </c>
      <c r="BS25" s="12" t="s">
        <v>8</v>
      </c>
      <c r="BT25" s="10" t="s">
        <v>6</v>
      </c>
      <c r="BU25" s="11" t="s">
        <v>7</v>
      </c>
      <c r="BV25" s="12" t="s">
        <v>8</v>
      </c>
      <c r="BW25" s="10" t="s">
        <v>6</v>
      </c>
      <c r="BX25" s="11" t="s">
        <v>7</v>
      </c>
      <c r="BY25" s="12" t="s">
        <v>8</v>
      </c>
      <c r="BZ25" s="10" t="s">
        <v>6</v>
      </c>
      <c r="CA25" s="11" t="s">
        <v>7</v>
      </c>
      <c r="CB25" s="12" t="s">
        <v>8</v>
      </c>
    </row>
    <row r="26" spans="1:80" ht="17.25" customHeight="1" thickBot="1">
      <c r="A26" s="171"/>
      <c r="B26" s="171"/>
      <c r="C26" s="178"/>
      <c r="D26" s="178"/>
      <c r="E26" s="178"/>
      <c r="F26" s="178"/>
      <c r="G26" s="67"/>
      <c r="H26" s="68"/>
      <c r="I26" s="124" t="s">
        <v>10</v>
      </c>
      <c r="J26" s="125" t="s">
        <v>11</v>
      </c>
      <c r="K26" s="126" t="s">
        <v>12</v>
      </c>
      <c r="L26" s="13" t="s">
        <v>10</v>
      </c>
      <c r="M26" s="14" t="s">
        <v>11</v>
      </c>
      <c r="N26" s="15" t="s">
        <v>12</v>
      </c>
      <c r="O26" s="124" t="s">
        <v>10</v>
      </c>
      <c r="P26" s="125" t="s">
        <v>11</v>
      </c>
      <c r="Q26" s="126" t="s">
        <v>12</v>
      </c>
      <c r="R26" s="13" t="s">
        <v>10</v>
      </c>
      <c r="S26" s="14" t="s">
        <v>11</v>
      </c>
      <c r="T26" s="15" t="s">
        <v>12</v>
      </c>
      <c r="U26" s="124" t="s">
        <v>10</v>
      </c>
      <c r="V26" s="125" t="s">
        <v>11</v>
      </c>
      <c r="W26" s="126" t="s">
        <v>12</v>
      </c>
      <c r="X26" s="13" t="s">
        <v>10</v>
      </c>
      <c r="Y26" s="14" t="s">
        <v>11</v>
      </c>
      <c r="Z26" s="15" t="s">
        <v>12</v>
      </c>
      <c r="AA26" s="124" t="s">
        <v>10</v>
      </c>
      <c r="AB26" s="125" t="s">
        <v>11</v>
      </c>
      <c r="AC26" s="126" t="s">
        <v>12</v>
      </c>
      <c r="AD26" s="13" t="s">
        <v>10</v>
      </c>
      <c r="AE26" s="14" t="s">
        <v>11</v>
      </c>
      <c r="AF26" s="15" t="s">
        <v>12</v>
      </c>
      <c r="AG26" s="124" t="s">
        <v>10</v>
      </c>
      <c r="AH26" s="125" t="s">
        <v>11</v>
      </c>
      <c r="AI26" s="126" t="s">
        <v>12</v>
      </c>
      <c r="AJ26" s="13" t="s">
        <v>10</v>
      </c>
      <c r="AK26" s="14" t="s">
        <v>11</v>
      </c>
      <c r="AL26" s="15" t="s">
        <v>12</v>
      </c>
      <c r="AM26" s="124" t="s">
        <v>10</v>
      </c>
      <c r="AN26" s="125" t="s">
        <v>11</v>
      </c>
      <c r="AO26" s="126" t="s">
        <v>12</v>
      </c>
      <c r="AP26" s="13" t="s">
        <v>10</v>
      </c>
      <c r="AQ26" s="14" t="s">
        <v>11</v>
      </c>
      <c r="AR26" s="15" t="s">
        <v>12</v>
      </c>
      <c r="AS26" s="124" t="s">
        <v>10</v>
      </c>
      <c r="AT26" s="125" t="s">
        <v>11</v>
      </c>
      <c r="AU26" s="126" t="s">
        <v>12</v>
      </c>
      <c r="AV26" s="124" t="s">
        <v>10</v>
      </c>
      <c r="AW26" s="125" t="s">
        <v>11</v>
      </c>
      <c r="AX26" s="126" t="s">
        <v>12</v>
      </c>
      <c r="AY26" s="13" t="s">
        <v>10</v>
      </c>
      <c r="AZ26" s="14" t="s">
        <v>11</v>
      </c>
      <c r="BA26" s="15" t="s">
        <v>12</v>
      </c>
      <c r="BB26" s="124" t="s">
        <v>10</v>
      </c>
      <c r="BC26" s="125" t="s">
        <v>11</v>
      </c>
      <c r="BD26" s="126" t="s">
        <v>12</v>
      </c>
      <c r="BE26" s="13" t="s">
        <v>10</v>
      </c>
      <c r="BF26" s="14" t="s">
        <v>11</v>
      </c>
      <c r="BG26" s="15" t="s">
        <v>12</v>
      </c>
      <c r="BH26" s="124" t="s">
        <v>10</v>
      </c>
      <c r="BI26" s="125" t="s">
        <v>11</v>
      </c>
      <c r="BJ26" s="126" t="s">
        <v>12</v>
      </c>
      <c r="BK26" s="13" t="s">
        <v>10</v>
      </c>
      <c r="BL26" s="14" t="s">
        <v>11</v>
      </c>
      <c r="BM26" s="15" t="s">
        <v>12</v>
      </c>
      <c r="BN26" s="124" t="s">
        <v>10</v>
      </c>
      <c r="BO26" s="125" t="s">
        <v>11</v>
      </c>
      <c r="BP26" s="126" t="s">
        <v>12</v>
      </c>
      <c r="BQ26" s="13" t="s">
        <v>10</v>
      </c>
      <c r="BR26" s="14" t="s">
        <v>11</v>
      </c>
      <c r="BS26" s="15" t="s">
        <v>12</v>
      </c>
      <c r="BT26" s="124" t="s">
        <v>10</v>
      </c>
      <c r="BU26" s="125" t="s">
        <v>11</v>
      </c>
      <c r="BV26" s="126" t="s">
        <v>12</v>
      </c>
      <c r="BW26" s="13" t="s">
        <v>10</v>
      </c>
      <c r="BX26" s="14" t="s">
        <v>11</v>
      </c>
      <c r="BY26" s="15" t="s">
        <v>12</v>
      </c>
      <c r="BZ26" s="124" t="s">
        <v>10</v>
      </c>
      <c r="CA26" s="125" t="s">
        <v>11</v>
      </c>
      <c r="CB26" s="126" t="s">
        <v>12</v>
      </c>
    </row>
    <row r="27" spans="1:80" ht="14.25" customHeight="1" thickBot="1">
      <c r="A27" s="171"/>
      <c r="B27" s="171"/>
      <c r="C27" s="179" t="s">
        <v>79</v>
      </c>
      <c r="D27" s="179"/>
      <c r="E27" s="69"/>
      <c r="F27" s="64"/>
      <c r="G27" s="64"/>
      <c r="H27" s="70"/>
      <c r="I27" s="134"/>
      <c r="J27" s="135"/>
      <c r="K27" s="136"/>
      <c r="L27" s="71"/>
      <c r="M27" s="64"/>
      <c r="N27" s="70"/>
      <c r="O27" s="134"/>
      <c r="P27" s="135"/>
      <c r="Q27" s="136"/>
      <c r="R27" s="71"/>
      <c r="S27" s="70"/>
      <c r="T27" s="65"/>
      <c r="U27" s="134"/>
      <c r="V27" s="135"/>
      <c r="W27" s="136"/>
      <c r="X27" s="71"/>
      <c r="Y27" s="64"/>
      <c r="Z27" s="70"/>
      <c r="AA27" s="134"/>
      <c r="AB27" s="135"/>
      <c r="AC27" s="136"/>
      <c r="AD27" s="63"/>
      <c r="AE27" s="70"/>
      <c r="AF27" s="70"/>
      <c r="AG27" s="134"/>
      <c r="AH27" s="135"/>
      <c r="AI27" s="136"/>
      <c r="AJ27" s="71"/>
      <c r="AK27" s="64"/>
      <c r="AL27" s="70"/>
      <c r="AM27" s="134"/>
      <c r="AN27" s="135"/>
      <c r="AO27" s="136"/>
      <c r="AP27" s="63"/>
      <c r="AQ27" s="70"/>
      <c r="AR27" s="70"/>
      <c r="AS27" s="134"/>
      <c r="AT27" s="135"/>
      <c r="AU27" s="136"/>
      <c r="AV27" s="134"/>
      <c r="AW27" s="135"/>
      <c r="AX27" s="136"/>
      <c r="AY27" s="63"/>
      <c r="AZ27" s="64"/>
      <c r="BA27" s="70"/>
      <c r="BB27" s="134"/>
      <c r="BC27" s="145"/>
      <c r="BD27" s="136"/>
      <c r="BE27" s="63"/>
      <c r="BF27" s="64"/>
      <c r="BG27" s="70"/>
      <c r="BH27" s="134"/>
      <c r="BI27" s="135"/>
      <c r="BJ27" s="136"/>
      <c r="BK27" s="63"/>
      <c r="BL27" s="64"/>
      <c r="BM27" s="70"/>
      <c r="BN27" s="134"/>
      <c r="BO27" s="145"/>
      <c r="BP27" s="136"/>
      <c r="BQ27" s="63"/>
      <c r="BR27" s="64"/>
      <c r="BS27" s="70"/>
      <c r="BT27" s="134"/>
      <c r="BU27" s="135"/>
      <c r="BV27" s="136"/>
      <c r="BW27" s="63"/>
      <c r="BX27" s="64"/>
      <c r="BY27" s="70"/>
      <c r="BZ27" s="134"/>
      <c r="CA27" s="145"/>
      <c r="CB27" s="136"/>
    </row>
    <row r="28" spans="1:80" ht="14.25" customHeight="1" thickBot="1">
      <c r="A28" s="171"/>
      <c r="B28" s="171"/>
      <c r="C28" s="180" t="s">
        <v>29</v>
      </c>
      <c r="D28" s="180"/>
      <c r="E28" s="33"/>
      <c r="F28" s="31"/>
      <c r="G28" s="31"/>
      <c r="H28" s="34"/>
      <c r="I28" s="30">
        <v>20</v>
      </c>
      <c r="J28" s="31">
        <v>2.13</v>
      </c>
      <c r="K28" s="32">
        <v>1.23</v>
      </c>
      <c r="L28" s="33">
        <v>15</v>
      </c>
      <c r="M28" s="31">
        <v>1.91</v>
      </c>
      <c r="N28" s="34">
        <v>1.14</v>
      </c>
      <c r="O28" s="30">
        <v>15</v>
      </c>
      <c r="P28" s="31">
        <v>1.75</v>
      </c>
      <c r="Q28" s="32">
        <v>1.17</v>
      </c>
      <c r="R28" s="30">
        <v>15</v>
      </c>
      <c r="S28" s="34">
        <v>1.66</v>
      </c>
      <c r="T28" s="32">
        <v>1.11</v>
      </c>
      <c r="U28" s="30">
        <v>15</v>
      </c>
      <c r="V28" s="31">
        <v>1.59</v>
      </c>
      <c r="W28" s="32">
        <v>1.12</v>
      </c>
      <c r="X28" s="33">
        <v>15</v>
      </c>
      <c r="Y28" s="31">
        <v>1.55</v>
      </c>
      <c r="Z28" s="34">
        <v>1.06</v>
      </c>
      <c r="AA28" s="30">
        <v>20</v>
      </c>
      <c r="AB28" s="31">
        <v>1.69</v>
      </c>
      <c r="AC28" s="32">
        <v>1.04</v>
      </c>
      <c r="AD28" s="30">
        <v>20</v>
      </c>
      <c r="AE28" s="34">
        <v>1.97</v>
      </c>
      <c r="AF28" s="32">
        <v>1.1</v>
      </c>
      <c r="AG28" s="30">
        <v>50</v>
      </c>
      <c r="AH28" s="31">
        <v>2.62</v>
      </c>
      <c r="AI28" s="32">
        <v>1.3</v>
      </c>
      <c r="AJ28" s="33">
        <v>50</v>
      </c>
      <c r="AK28" s="31">
        <v>2.66</v>
      </c>
      <c r="AL28" s="34">
        <v>1.25</v>
      </c>
      <c r="AM28" s="30">
        <v>50</v>
      </c>
      <c r="AN28" s="31">
        <v>2.92</v>
      </c>
      <c r="AO28" s="32">
        <v>1.42</v>
      </c>
      <c r="AP28" s="30">
        <v>50</v>
      </c>
      <c r="AQ28" s="34">
        <v>2.9</v>
      </c>
      <c r="AR28" s="32">
        <v>1.45</v>
      </c>
      <c r="AS28" s="30">
        <v>50</v>
      </c>
      <c r="AT28" s="31">
        <v>2.78</v>
      </c>
      <c r="AU28" s="32">
        <v>1.4</v>
      </c>
      <c r="AV28" s="33">
        <v>50</v>
      </c>
      <c r="AW28" s="31">
        <v>2.96</v>
      </c>
      <c r="AX28" s="34">
        <v>1.48</v>
      </c>
      <c r="AY28" s="30">
        <v>50</v>
      </c>
      <c r="AZ28" s="31">
        <v>2.91</v>
      </c>
      <c r="BA28" s="32">
        <v>1.49</v>
      </c>
      <c r="BB28" s="30">
        <v>50</v>
      </c>
      <c r="BC28" s="34">
        <v>2.81</v>
      </c>
      <c r="BD28" s="32">
        <v>1.54</v>
      </c>
      <c r="BE28" s="30">
        <v>50</v>
      </c>
      <c r="BF28" s="31">
        <v>2.85</v>
      </c>
      <c r="BG28" s="32">
        <v>1.52</v>
      </c>
      <c r="BH28" s="33">
        <v>50</v>
      </c>
      <c r="BI28" s="31">
        <v>2.74</v>
      </c>
      <c r="BJ28" s="34">
        <v>1.42</v>
      </c>
      <c r="BK28" s="30">
        <v>50</v>
      </c>
      <c r="BL28" s="31">
        <v>2.82</v>
      </c>
      <c r="BM28" s="32">
        <v>1.43</v>
      </c>
      <c r="BN28" s="30">
        <v>50</v>
      </c>
      <c r="BO28" s="34">
        <v>2.82</v>
      </c>
      <c r="BP28" s="32">
        <v>1.4</v>
      </c>
      <c r="BQ28" s="30">
        <v>50</v>
      </c>
      <c r="BR28" s="31">
        <v>2.85</v>
      </c>
      <c r="BS28" s="32">
        <v>1.43</v>
      </c>
      <c r="BT28" s="33">
        <v>50</v>
      </c>
      <c r="BU28" s="31">
        <v>2.79</v>
      </c>
      <c r="BV28" s="34">
        <v>1.35</v>
      </c>
      <c r="BW28" s="30">
        <v>50</v>
      </c>
      <c r="BX28" s="31">
        <v>2.98</v>
      </c>
      <c r="BY28" s="32">
        <v>1.49</v>
      </c>
      <c r="BZ28" s="30">
        <v>50</v>
      </c>
      <c r="CA28" s="34">
        <v>2.71</v>
      </c>
      <c r="CB28" s="32">
        <v>1.47</v>
      </c>
    </row>
    <row r="29" spans="1:80" ht="14.25" customHeight="1" thickBot="1">
      <c r="A29" s="171"/>
      <c r="B29" s="171"/>
      <c r="C29" s="181" t="s">
        <v>80</v>
      </c>
      <c r="D29" s="181"/>
      <c r="E29" s="33"/>
      <c r="F29" s="31"/>
      <c r="G29" s="31"/>
      <c r="H29" s="34"/>
      <c r="I29" s="139"/>
      <c r="J29" s="31"/>
      <c r="K29" s="140"/>
      <c r="L29" s="33"/>
      <c r="M29" s="31"/>
      <c r="N29" s="34"/>
      <c r="O29" s="139"/>
      <c r="P29" s="31"/>
      <c r="Q29" s="140"/>
      <c r="R29" s="33"/>
      <c r="S29" s="34"/>
      <c r="T29" s="32"/>
      <c r="U29" s="139"/>
      <c r="V29" s="31"/>
      <c r="W29" s="140"/>
      <c r="X29" s="33"/>
      <c r="Y29" s="31"/>
      <c r="Z29" s="34"/>
      <c r="AA29" s="139"/>
      <c r="AB29" s="31"/>
      <c r="AC29" s="140"/>
      <c r="AD29" s="30"/>
      <c r="AE29" s="34"/>
      <c r="AF29" s="34"/>
      <c r="AG29" s="139"/>
      <c r="AH29" s="31"/>
      <c r="AI29" s="140"/>
      <c r="AJ29" s="33"/>
      <c r="AK29" s="31"/>
      <c r="AL29" s="34"/>
      <c r="AM29" s="139"/>
      <c r="AN29" s="31"/>
      <c r="AO29" s="140"/>
      <c r="AP29" s="30"/>
      <c r="AQ29" s="34"/>
      <c r="AR29" s="34"/>
      <c r="AS29" s="139"/>
      <c r="AT29" s="31"/>
      <c r="AU29" s="140"/>
      <c r="AV29" s="139"/>
      <c r="AW29" s="31"/>
      <c r="AX29" s="140"/>
      <c r="AY29" s="30"/>
      <c r="AZ29" s="31"/>
      <c r="BA29" s="34"/>
      <c r="BB29" s="139"/>
      <c r="BC29" s="34"/>
      <c r="BD29" s="140"/>
      <c r="BE29" s="30"/>
      <c r="BF29" s="31"/>
      <c r="BG29" s="34"/>
      <c r="BH29" s="139"/>
      <c r="BI29" s="31"/>
      <c r="BJ29" s="140"/>
      <c r="BK29" s="30"/>
      <c r="BL29" s="31"/>
      <c r="BM29" s="34"/>
      <c r="BN29" s="139"/>
      <c r="BO29" s="34"/>
      <c r="BP29" s="140"/>
      <c r="BQ29" s="30"/>
      <c r="BR29" s="31"/>
      <c r="BS29" s="34"/>
      <c r="BT29" s="139"/>
      <c r="BU29" s="31"/>
      <c r="BV29" s="140"/>
      <c r="BW29" s="30"/>
      <c r="BX29" s="31"/>
      <c r="BY29" s="34"/>
      <c r="BZ29" s="139"/>
      <c r="CA29" s="34"/>
      <c r="CB29" s="140"/>
    </row>
    <row r="30" spans="1:80" ht="14.25" customHeight="1" thickBot="1">
      <c r="A30" s="171"/>
      <c r="B30" s="171"/>
      <c r="C30" s="182" t="s">
        <v>129</v>
      </c>
      <c r="D30" s="182"/>
      <c r="E30" s="132" t="s">
        <v>84</v>
      </c>
      <c r="F30" s="31"/>
      <c r="G30" s="31"/>
      <c r="H30" s="34"/>
      <c r="I30" s="139"/>
      <c r="J30" s="31"/>
      <c r="K30" s="140"/>
      <c r="L30" s="33"/>
      <c r="M30" s="31"/>
      <c r="N30" s="34"/>
      <c r="O30" s="139"/>
      <c r="P30" s="31"/>
      <c r="Q30" s="140"/>
      <c r="R30" s="33"/>
      <c r="S30" s="34"/>
      <c r="T30" s="32"/>
      <c r="U30" s="139"/>
      <c r="V30" s="31"/>
      <c r="W30" s="140"/>
      <c r="X30" s="33"/>
      <c r="Y30" s="31"/>
      <c r="Z30" s="34"/>
      <c r="AA30" s="139"/>
      <c r="AB30" s="31"/>
      <c r="AC30" s="140"/>
      <c r="AD30" s="30"/>
      <c r="AE30" s="34"/>
      <c r="AF30" s="34"/>
      <c r="AG30" s="139"/>
      <c r="AH30" s="31"/>
      <c r="AI30" s="140"/>
      <c r="AJ30" s="33"/>
      <c r="AK30" s="31"/>
      <c r="AL30" s="34"/>
      <c r="AM30" s="139"/>
      <c r="AN30" s="31"/>
      <c r="AO30" s="140"/>
      <c r="AP30" s="30"/>
      <c r="AQ30" s="34"/>
      <c r="AR30" s="34"/>
      <c r="AS30" s="139"/>
      <c r="AT30" s="31"/>
      <c r="AU30" s="140"/>
      <c r="AV30" s="139"/>
      <c r="AW30" s="31"/>
      <c r="AX30" s="140"/>
      <c r="AY30" s="30"/>
      <c r="AZ30" s="31"/>
      <c r="BA30" s="34"/>
      <c r="BB30" s="139"/>
      <c r="BC30" s="34"/>
      <c r="BD30" s="140"/>
      <c r="BE30" s="30"/>
      <c r="BF30" s="31"/>
      <c r="BG30" s="34"/>
      <c r="BH30" s="139"/>
      <c r="BI30" s="31"/>
      <c r="BJ30" s="140"/>
      <c r="BK30" s="30"/>
      <c r="BL30" s="31"/>
      <c r="BM30" s="34"/>
      <c r="BN30" s="139"/>
      <c r="BO30" s="34"/>
      <c r="BP30" s="140"/>
      <c r="BQ30" s="30"/>
      <c r="BR30" s="31"/>
      <c r="BS30" s="34"/>
      <c r="BT30" s="139"/>
      <c r="BU30" s="31"/>
      <c r="BV30" s="140"/>
      <c r="BW30" s="30"/>
      <c r="BX30" s="31"/>
      <c r="BY30" s="34"/>
      <c r="BZ30" s="139"/>
      <c r="CA30" s="34"/>
      <c r="CB30" s="140"/>
    </row>
    <row r="31" spans="1:80" ht="14.25" customHeight="1" thickBot="1">
      <c r="A31" s="171"/>
      <c r="B31" s="171"/>
      <c r="C31" s="183" t="s">
        <v>130</v>
      </c>
      <c r="D31" s="184"/>
      <c r="E31" s="132" t="s">
        <v>85</v>
      </c>
      <c r="F31" s="31"/>
      <c r="G31" s="31"/>
      <c r="H31" s="34"/>
      <c r="I31" s="139">
        <v>200</v>
      </c>
      <c r="J31" s="31">
        <v>0.79</v>
      </c>
      <c r="K31" s="140">
        <v>0.32</v>
      </c>
      <c r="L31" s="33">
        <v>220</v>
      </c>
      <c r="M31" s="31">
        <v>3.22</v>
      </c>
      <c r="N31" s="34">
        <v>1.42</v>
      </c>
      <c r="O31" s="139">
        <v>230</v>
      </c>
      <c r="P31" s="31">
        <v>1.31</v>
      </c>
      <c r="Q31" s="140">
        <v>0.6</v>
      </c>
      <c r="R31" s="33">
        <v>230</v>
      </c>
      <c r="S31" s="34">
        <v>2.98</v>
      </c>
      <c r="T31" s="32">
        <v>1.23</v>
      </c>
      <c r="U31" s="139">
        <v>210</v>
      </c>
      <c r="V31" s="31">
        <v>1.51</v>
      </c>
      <c r="W31" s="140">
        <v>0.72</v>
      </c>
      <c r="X31" s="33">
        <v>200</v>
      </c>
      <c r="Y31" s="31">
        <v>2.57</v>
      </c>
      <c r="Z31" s="34">
        <v>0.97</v>
      </c>
      <c r="AA31" s="139">
        <v>60</v>
      </c>
      <c r="AB31" s="31">
        <v>2.01</v>
      </c>
      <c r="AC31" s="140">
        <v>0.96</v>
      </c>
      <c r="AD31" s="30">
        <v>60</v>
      </c>
      <c r="AE31" s="34">
        <v>0.35</v>
      </c>
      <c r="AF31" s="34">
        <v>0.24</v>
      </c>
      <c r="AG31" s="139">
        <v>80</v>
      </c>
      <c r="AH31" s="31">
        <v>0.8</v>
      </c>
      <c r="AI31" s="140">
        <v>0.37</v>
      </c>
      <c r="AJ31" s="33">
        <v>290</v>
      </c>
      <c r="AK31" s="31">
        <v>2.87</v>
      </c>
      <c r="AL31" s="34">
        <v>1.04</v>
      </c>
      <c r="AM31" s="139">
        <v>150</v>
      </c>
      <c r="AN31" s="31">
        <v>1.5</v>
      </c>
      <c r="AO31" s="140">
        <v>0.71</v>
      </c>
      <c r="AP31" s="30">
        <v>270</v>
      </c>
      <c r="AQ31" s="34">
        <v>2.72</v>
      </c>
      <c r="AR31" s="34">
        <v>0.99</v>
      </c>
      <c r="AS31" s="139">
        <v>170</v>
      </c>
      <c r="AT31" s="31">
        <v>1.66</v>
      </c>
      <c r="AU31" s="140">
        <v>0.76</v>
      </c>
      <c r="AV31" s="139">
        <v>255</v>
      </c>
      <c r="AW31" s="31">
        <v>2.55</v>
      </c>
      <c r="AX31" s="140">
        <v>0.95</v>
      </c>
      <c r="AY31" s="30">
        <v>160</v>
      </c>
      <c r="AZ31" s="31">
        <v>1.57</v>
      </c>
      <c r="BA31" s="34">
        <v>0.7</v>
      </c>
      <c r="BB31" s="139">
        <v>35</v>
      </c>
      <c r="BC31" s="34">
        <v>0.33</v>
      </c>
      <c r="BD31" s="140">
        <v>0.22</v>
      </c>
      <c r="BE31" s="30">
        <v>60</v>
      </c>
      <c r="BF31" s="31">
        <v>0.57</v>
      </c>
      <c r="BG31" s="34">
        <v>0.29</v>
      </c>
      <c r="BH31" s="139">
        <v>195</v>
      </c>
      <c r="BI31" s="31">
        <v>2.63</v>
      </c>
      <c r="BJ31" s="140">
        <v>1.05</v>
      </c>
      <c r="BK31" s="30">
        <v>190</v>
      </c>
      <c r="BL31" s="31">
        <v>1.88</v>
      </c>
      <c r="BM31" s="34">
        <v>0.88</v>
      </c>
      <c r="BN31" s="139">
        <v>190</v>
      </c>
      <c r="BO31" s="34">
        <v>2.72</v>
      </c>
      <c r="BP31" s="140">
        <v>1.07</v>
      </c>
      <c r="BQ31" s="30">
        <v>270</v>
      </c>
      <c r="BR31" s="31">
        <v>2.03</v>
      </c>
      <c r="BS31" s="34">
        <v>0.92</v>
      </c>
      <c r="BT31" s="139">
        <v>200</v>
      </c>
      <c r="BU31" s="31">
        <v>2.95</v>
      </c>
      <c r="BV31" s="140">
        <v>1.23</v>
      </c>
      <c r="BW31" s="30">
        <v>290</v>
      </c>
      <c r="BX31" s="31">
        <v>1.6</v>
      </c>
      <c r="BY31" s="34">
        <v>0.77</v>
      </c>
      <c r="BZ31" s="139">
        <v>280</v>
      </c>
      <c r="CA31" s="34">
        <v>0.31</v>
      </c>
      <c r="CB31" s="140">
        <v>0.22</v>
      </c>
    </row>
    <row r="32" spans="1:80" ht="14.25" customHeight="1" thickBot="1">
      <c r="A32" s="171"/>
      <c r="B32" s="171"/>
      <c r="C32" s="182" t="s">
        <v>131</v>
      </c>
      <c r="D32" s="182"/>
      <c r="E32" s="132" t="s">
        <v>86</v>
      </c>
      <c r="F32" s="31"/>
      <c r="G32" s="31"/>
      <c r="H32" s="34"/>
      <c r="I32" s="139">
        <v>10</v>
      </c>
      <c r="J32" s="31">
        <v>0.08</v>
      </c>
      <c r="K32" s="140">
        <v>0.03</v>
      </c>
      <c r="L32" s="33">
        <v>5</v>
      </c>
      <c r="M32" s="31">
        <v>0.07</v>
      </c>
      <c r="N32" s="34">
        <v>0.03</v>
      </c>
      <c r="O32" s="139">
        <v>5</v>
      </c>
      <c r="P32" s="31">
        <v>0.06</v>
      </c>
      <c r="Q32" s="140">
        <v>0.03</v>
      </c>
      <c r="R32" s="33">
        <v>5</v>
      </c>
      <c r="S32" s="34">
        <v>0.06</v>
      </c>
      <c r="T32" s="32">
        <v>0.03</v>
      </c>
      <c r="U32" s="139">
        <v>5</v>
      </c>
      <c r="V32" s="31">
        <v>0.06</v>
      </c>
      <c r="W32" s="140">
        <v>0.03</v>
      </c>
      <c r="X32" s="33">
        <v>10</v>
      </c>
      <c r="Y32" s="31">
        <v>0.06</v>
      </c>
      <c r="Z32" s="34">
        <v>0.03</v>
      </c>
      <c r="AA32" s="139">
        <v>10</v>
      </c>
      <c r="AB32" s="31">
        <v>0.09</v>
      </c>
      <c r="AC32" s="140">
        <v>0.03</v>
      </c>
      <c r="AD32" s="30">
        <v>10</v>
      </c>
      <c r="AE32" s="34">
        <v>0.09</v>
      </c>
      <c r="AF32" s="34">
        <v>0.03</v>
      </c>
      <c r="AG32" s="139">
        <v>10</v>
      </c>
      <c r="AH32" s="31">
        <v>0.09</v>
      </c>
      <c r="AI32" s="140">
        <v>0.03</v>
      </c>
      <c r="AJ32" s="33">
        <v>10</v>
      </c>
      <c r="AK32" s="31">
        <v>0.09</v>
      </c>
      <c r="AL32" s="34">
        <v>0.03</v>
      </c>
      <c r="AM32" s="139">
        <v>10</v>
      </c>
      <c r="AN32" s="31">
        <v>0.1</v>
      </c>
      <c r="AO32" s="140">
        <v>0.03</v>
      </c>
      <c r="AP32" s="30">
        <v>10</v>
      </c>
      <c r="AQ32" s="34">
        <v>0.1</v>
      </c>
      <c r="AR32" s="34">
        <v>0.03</v>
      </c>
      <c r="AS32" s="139">
        <v>10</v>
      </c>
      <c r="AT32" s="31">
        <v>0.1</v>
      </c>
      <c r="AU32" s="140">
        <v>0.03</v>
      </c>
      <c r="AV32" s="139">
        <v>10</v>
      </c>
      <c r="AW32" s="31">
        <v>0.1</v>
      </c>
      <c r="AX32" s="140">
        <v>0.03</v>
      </c>
      <c r="AY32" s="30">
        <v>10</v>
      </c>
      <c r="AZ32" s="31">
        <v>0.09</v>
      </c>
      <c r="BA32" s="34">
        <v>0.04</v>
      </c>
      <c r="BB32" s="139">
        <v>10</v>
      </c>
      <c r="BC32" s="34">
        <v>0.09</v>
      </c>
      <c r="BD32" s="140">
        <v>0.03</v>
      </c>
      <c r="BE32" s="30">
        <v>10</v>
      </c>
      <c r="BF32" s="31">
        <v>0.11</v>
      </c>
      <c r="BG32" s="34">
        <v>0.03</v>
      </c>
      <c r="BH32" s="139">
        <v>10</v>
      </c>
      <c r="BI32" s="31">
        <v>0.12</v>
      </c>
      <c r="BJ32" s="140">
        <v>0.04</v>
      </c>
      <c r="BK32" s="30">
        <v>10</v>
      </c>
      <c r="BL32" s="31">
        <v>0.12</v>
      </c>
      <c r="BM32" s="34">
        <v>0.04</v>
      </c>
      <c r="BN32" s="139">
        <v>10</v>
      </c>
      <c r="BO32" s="34">
        <v>0.12</v>
      </c>
      <c r="BP32" s="140">
        <v>0.04</v>
      </c>
      <c r="BQ32" s="30">
        <v>10</v>
      </c>
      <c r="BR32" s="31">
        <v>0.13</v>
      </c>
      <c r="BS32" s="34">
        <v>0.04</v>
      </c>
      <c r="BT32" s="139">
        <v>10</v>
      </c>
      <c r="BU32" s="31">
        <v>0.14</v>
      </c>
      <c r="BV32" s="140">
        <v>0.04</v>
      </c>
      <c r="BW32" s="30">
        <v>10</v>
      </c>
      <c r="BX32" s="31">
        <v>0.13</v>
      </c>
      <c r="BY32" s="34">
        <v>0.04</v>
      </c>
      <c r="BZ32" s="139">
        <v>10</v>
      </c>
      <c r="CA32" s="34">
        <v>0.11</v>
      </c>
      <c r="CB32" s="140">
        <v>0.04</v>
      </c>
    </row>
    <row r="33" spans="1:80" ht="14.25" customHeight="1" thickBot="1">
      <c r="A33" s="171"/>
      <c r="B33" s="171"/>
      <c r="C33" s="182" t="s">
        <v>129</v>
      </c>
      <c r="D33" s="182"/>
      <c r="E33" s="132" t="s">
        <v>87</v>
      </c>
      <c r="F33" s="31"/>
      <c r="G33" s="31"/>
      <c r="H33" s="34"/>
      <c r="I33" s="139"/>
      <c r="J33" s="31"/>
      <c r="K33" s="140"/>
      <c r="L33" s="33"/>
      <c r="M33" s="31"/>
      <c r="N33" s="34"/>
      <c r="O33" s="139"/>
      <c r="P33" s="31"/>
      <c r="Q33" s="140"/>
      <c r="R33" s="33"/>
      <c r="S33" s="34"/>
      <c r="T33" s="32"/>
      <c r="U33" s="139"/>
      <c r="V33" s="31"/>
      <c r="W33" s="140"/>
      <c r="X33" s="33"/>
      <c r="Y33" s="31"/>
      <c r="Z33" s="34"/>
      <c r="AA33" s="139"/>
      <c r="AB33" s="31"/>
      <c r="AC33" s="140"/>
      <c r="AD33" s="30"/>
      <c r="AE33" s="34"/>
      <c r="AF33" s="34"/>
      <c r="AG33" s="139"/>
      <c r="AH33" s="31"/>
      <c r="AI33" s="140"/>
      <c r="AJ33" s="33"/>
      <c r="AK33" s="31"/>
      <c r="AL33" s="34"/>
      <c r="AM33" s="139"/>
      <c r="AN33" s="31"/>
      <c r="AO33" s="140"/>
      <c r="AP33" s="30"/>
      <c r="AQ33" s="34"/>
      <c r="AR33" s="34"/>
      <c r="AS33" s="139"/>
      <c r="AT33" s="31"/>
      <c r="AU33" s="140"/>
      <c r="AV33" s="139"/>
      <c r="AW33" s="31"/>
      <c r="AX33" s="140"/>
      <c r="AY33" s="30"/>
      <c r="AZ33" s="31"/>
      <c r="BA33" s="34"/>
      <c r="BB33" s="139"/>
      <c r="BC33" s="34"/>
      <c r="BD33" s="140"/>
      <c r="BE33" s="30"/>
      <c r="BF33" s="31"/>
      <c r="BG33" s="34"/>
      <c r="BH33" s="139"/>
      <c r="BI33" s="31"/>
      <c r="BJ33" s="140"/>
      <c r="BK33" s="30"/>
      <c r="BL33" s="31"/>
      <c r="BM33" s="34"/>
      <c r="BN33" s="139"/>
      <c r="BO33" s="34"/>
      <c r="BP33" s="140"/>
      <c r="BQ33" s="30"/>
      <c r="BR33" s="31"/>
      <c r="BS33" s="34"/>
      <c r="BT33" s="139"/>
      <c r="BU33" s="31"/>
      <c r="BV33" s="140"/>
      <c r="BW33" s="30"/>
      <c r="BX33" s="31"/>
      <c r="BY33" s="34"/>
      <c r="BZ33" s="139"/>
      <c r="CA33" s="34"/>
      <c r="CB33" s="140"/>
    </row>
    <row r="34" spans="1:80" ht="14.25" customHeight="1" thickBot="1">
      <c r="A34" s="171"/>
      <c r="B34" s="171"/>
      <c r="C34" s="182" t="s">
        <v>132</v>
      </c>
      <c r="D34" s="182"/>
      <c r="E34" s="132" t="s">
        <v>88</v>
      </c>
      <c r="F34" s="31"/>
      <c r="G34" s="31"/>
      <c r="H34" s="34"/>
      <c r="I34" s="139"/>
      <c r="J34" s="31"/>
      <c r="K34" s="140"/>
      <c r="L34" s="33"/>
      <c r="M34" s="31"/>
      <c r="N34" s="34"/>
      <c r="O34" s="139"/>
      <c r="P34" s="31"/>
      <c r="Q34" s="140"/>
      <c r="R34" s="33"/>
      <c r="S34" s="34"/>
      <c r="T34" s="32"/>
      <c r="U34" s="139"/>
      <c r="V34" s="31"/>
      <c r="W34" s="140"/>
      <c r="X34" s="33"/>
      <c r="Y34" s="31"/>
      <c r="Z34" s="34"/>
      <c r="AA34" s="139"/>
      <c r="AB34" s="31"/>
      <c r="AC34" s="140"/>
      <c r="AD34" s="30"/>
      <c r="AE34" s="34"/>
      <c r="AF34" s="34"/>
      <c r="AG34" s="139"/>
      <c r="AH34" s="31"/>
      <c r="AI34" s="140"/>
      <c r="AJ34" s="33"/>
      <c r="AK34" s="31"/>
      <c r="AL34" s="34"/>
      <c r="AM34" s="139"/>
      <c r="AN34" s="31"/>
      <c r="AO34" s="140"/>
      <c r="AP34" s="30"/>
      <c r="AQ34" s="34"/>
      <c r="AR34" s="34"/>
      <c r="AS34" s="139"/>
      <c r="AT34" s="31"/>
      <c r="AU34" s="140"/>
      <c r="AV34" s="139"/>
      <c r="AW34" s="31"/>
      <c r="AX34" s="140"/>
      <c r="AY34" s="30"/>
      <c r="AZ34" s="31"/>
      <c r="BA34" s="34"/>
      <c r="BB34" s="139"/>
      <c r="BC34" s="34"/>
      <c r="BD34" s="140"/>
      <c r="BE34" s="30"/>
      <c r="BF34" s="31"/>
      <c r="BG34" s="34"/>
      <c r="BH34" s="139"/>
      <c r="BI34" s="31"/>
      <c r="BJ34" s="140"/>
      <c r="BK34" s="30"/>
      <c r="BL34" s="31"/>
      <c r="BM34" s="34"/>
      <c r="BN34" s="139"/>
      <c r="BO34" s="34"/>
      <c r="BP34" s="140"/>
      <c r="BQ34" s="30"/>
      <c r="BR34" s="31"/>
      <c r="BS34" s="34"/>
      <c r="BT34" s="139"/>
      <c r="BU34" s="31"/>
      <c r="BV34" s="140"/>
      <c r="BW34" s="30"/>
      <c r="BX34" s="31"/>
      <c r="BY34" s="34"/>
      <c r="BZ34" s="139"/>
      <c r="CA34" s="34"/>
      <c r="CB34" s="140"/>
    </row>
    <row r="35" spans="1:80" ht="14.25" customHeight="1" thickBot="1">
      <c r="A35" s="171"/>
      <c r="B35" s="171"/>
      <c r="C35" s="182" t="s">
        <v>133</v>
      </c>
      <c r="D35" s="182"/>
      <c r="E35" s="132" t="s">
        <v>89</v>
      </c>
      <c r="F35" s="31"/>
      <c r="G35" s="31"/>
      <c r="H35" s="34"/>
      <c r="I35" s="139">
        <v>35</v>
      </c>
      <c r="J35" s="31">
        <v>0.34</v>
      </c>
      <c r="K35" s="140">
        <v>0.18</v>
      </c>
      <c r="L35" s="33">
        <v>30</v>
      </c>
      <c r="M35" s="31">
        <v>0.28</v>
      </c>
      <c r="N35" s="34">
        <v>0.16</v>
      </c>
      <c r="O35" s="139">
        <v>25</v>
      </c>
      <c r="P35" s="31">
        <v>0.25</v>
      </c>
      <c r="Q35" s="140">
        <v>0.15</v>
      </c>
      <c r="R35" s="33">
        <v>25</v>
      </c>
      <c r="S35" s="34">
        <v>0.24</v>
      </c>
      <c r="T35" s="32">
        <v>0.14</v>
      </c>
      <c r="U35" s="139">
        <v>25</v>
      </c>
      <c r="V35" s="31">
        <v>0.24</v>
      </c>
      <c r="W35" s="140">
        <v>0.15</v>
      </c>
      <c r="X35" s="33">
        <v>30</v>
      </c>
      <c r="Y35" s="31">
        <v>0.26</v>
      </c>
      <c r="Z35" s="34">
        <v>0.15</v>
      </c>
      <c r="AA35" s="139">
        <v>30</v>
      </c>
      <c r="AB35" s="31">
        <v>0.31</v>
      </c>
      <c r="AC35" s="140">
        <v>0.16</v>
      </c>
      <c r="AD35" s="30">
        <v>30</v>
      </c>
      <c r="AE35" s="34">
        <v>0.33</v>
      </c>
      <c r="AF35" s="34">
        <v>0.17</v>
      </c>
      <c r="AG35" s="139">
        <v>35</v>
      </c>
      <c r="AH35" s="31">
        <v>0.33</v>
      </c>
      <c r="AI35" s="140">
        <v>0.16</v>
      </c>
      <c r="AJ35" s="33">
        <v>35</v>
      </c>
      <c r="AK35" s="31">
        <v>0.37</v>
      </c>
      <c r="AL35" s="34">
        <v>0.16</v>
      </c>
      <c r="AM35" s="139">
        <v>35</v>
      </c>
      <c r="AN35" s="31">
        <v>0.37</v>
      </c>
      <c r="AO35" s="140">
        <v>0.18</v>
      </c>
      <c r="AP35" s="30">
        <v>35</v>
      </c>
      <c r="AQ35" s="34">
        <v>0.37</v>
      </c>
      <c r="AR35" s="34">
        <v>0.17</v>
      </c>
      <c r="AS35" s="139">
        <v>35</v>
      </c>
      <c r="AT35" s="31">
        <v>0.38</v>
      </c>
      <c r="AU35" s="140">
        <v>0.18</v>
      </c>
      <c r="AV35" s="139">
        <v>35</v>
      </c>
      <c r="AW35" s="31">
        <v>0.38</v>
      </c>
      <c r="AX35" s="140">
        <v>0.18</v>
      </c>
      <c r="AY35" s="30">
        <v>35</v>
      </c>
      <c r="AZ35" s="31">
        <v>0.36</v>
      </c>
      <c r="BA35" s="34">
        <v>0.17</v>
      </c>
      <c r="BB35" s="139">
        <v>35</v>
      </c>
      <c r="BC35" s="34">
        <v>0.36</v>
      </c>
      <c r="BD35" s="140">
        <v>0.17</v>
      </c>
      <c r="BE35" s="30">
        <v>35</v>
      </c>
      <c r="BF35" s="31">
        <v>0.36</v>
      </c>
      <c r="BG35" s="34">
        <v>0.17</v>
      </c>
      <c r="BH35" s="139">
        <v>35</v>
      </c>
      <c r="BI35" s="31">
        <v>0.36</v>
      </c>
      <c r="BJ35" s="140">
        <v>0.17</v>
      </c>
      <c r="BK35" s="30">
        <v>35</v>
      </c>
      <c r="BL35" s="31">
        <v>0.38</v>
      </c>
      <c r="BM35" s="34">
        <v>0.17</v>
      </c>
      <c r="BN35" s="139">
        <v>35</v>
      </c>
      <c r="BO35" s="34">
        <v>0.37</v>
      </c>
      <c r="BP35" s="140">
        <v>0.17</v>
      </c>
      <c r="BQ35" s="30">
        <v>35</v>
      </c>
      <c r="BR35" s="31">
        <v>0.4</v>
      </c>
      <c r="BS35" s="34">
        <v>0.17</v>
      </c>
      <c r="BT35" s="139">
        <v>35</v>
      </c>
      <c r="BU35" s="31">
        <v>0.43</v>
      </c>
      <c r="BV35" s="140">
        <v>0.17</v>
      </c>
      <c r="BW35" s="30">
        <v>35</v>
      </c>
      <c r="BX35" s="31">
        <v>0.43</v>
      </c>
      <c r="BY35" s="34">
        <v>0.18</v>
      </c>
      <c r="BZ35" s="139">
        <v>35</v>
      </c>
      <c r="CA35" s="34">
        <v>0.38</v>
      </c>
      <c r="CB35" s="140">
        <v>0.18</v>
      </c>
    </row>
    <row r="36" spans="1:80" ht="14.25" customHeight="1" thickBot="1">
      <c r="A36" s="171"/>
      <c r="B36" s="171"/>
      <c r="C36" s="182" t="s">
        <v>134</v>
      </c>
      <c r="D36" s="182"/>
      <c r="E36" s="132" t="s">
        <v>90</v>
      </c>
      <c r="F36" s="31"/>
      <c r="G36" s="31"/>
      <c r="H36" s="34"/>
      <c r="I36" s="139"/>
      <c r="J36" s="31"/>
      <c r="K36" s="140"/>
      <c r="L36" s="33"/>
      <c r="M36" s="31"/>
      <c r="N36" s="34"/>
      <c r="O36" s="139"/>
      <c r="P36" s="31"/>
      <c r="Q36" s="140"/>
      <c r="R36" s="33"/>
      <c r="S36" s="34"/>
      <c r="T36" s="32"/>
      <c r="U36" s="139"/>
      <c r="V36" s="31"/>
      <c r="W36" s="140"/>
      <c r="X36" s="33"/>
      <c r="Y36" s="31"/>
      <c r="Z36" s="34"/>
      <c r="AA36" s="139"/>
      <c r="AB36" s="31"/>
      <c r="AC36" s="140"/>
      <c r="AD36" s="30"/>
      <c r="AE36" s="34"/>
      <c r="AF36" s="34"/>
      <c r="AG36" s="139"/>
      <c r="AH36" s="31"/>
      <c r="AI36" s="140"/>
      <c r="AJ36" s="33"/>
      <c r="AK36" s="31"/>
      <c r="AL36" s="34"/>
      <c r="AM36" s="139"/>
      <c r="AN36" s="31"/>
      <c r="AO36" s="140"/>
      <c r="AP36" s="30"/>
      <c r="AQ36" s="34"/>
      <c r="AR36" s="34"/>
      <c r="AS36" s="139"/>
      <c r="AT36" s="31"/>
      <c r="AU36" s="140"/>
      <c r="AV36" s="139"/>
      <c r="AW36" s="31"/>
      <c r="AX36" s="140"/>
      <c r="AY36" s="30"/>
      <c r="AZ36" s="31"/>
      <c r="BA36" s="34"/>
      <c r="BB36" s="139"/>
      <c r="BC36" s="34"/>
      <c r="BD36" s="140"/>
      <c r="BE36" s="30"/>
      <c r="BF36" s="31"/>
      <c r="BG36" s="34"/>
      <c r="BH36" s="139"/>
      <c r="BI36" s="31"/>
      <c r="BJ36" s="140"/>
      <c r="BK36" s="30"/>
      <c r="BL36" s="31"/>
      <c r="BM36" s="34"/>
      <c r="BN36" s="139"/>
      <c r="BO36" s="34"/>
      <c r="BP36" s="140"/>
      <c r="BQ36" s="30"/>
      <c r="BR36" s="31"/>
      <c r="BS36" s="34"/>
      <c r="BT36" s="139"/>
      <c r="BU36" s="31"/>
      <c r="BV36" s="140"/>
      <c r="BW36" s="30"/>
      <c r="BX36" s="31"/>
      <c r="BY36" s="34"/>
      <c r="BZ36" s="139"/>
      <c r="CA36" s="34"/>
      <c r="CB36" s="140"/>
    </row>
    <row r="37" spans="1:80" ht="14.25" customHeight="1" thickBot="1">
      <c r="A37" s="171"/>
      <c r="B37" s="171"/>
      <c r="C37" s="182" t="s">
        <v>129</v>
      </c>
      <c r="D37" s="182"/>
      <c r="E37" s="132" t="s">
        <v>91</v>
      </c>
      <c r="F37" s="31"/>
      <c r="G37" s="31"/>
      <c r="H37" s="34"/>
      <c r="I37" s="139"/>
      <c r="J37" s="31"/>
      <c r="K37" s="140"/>
      <c r="L37" s="33"/>
      <c r="M37" s="31"/>
      <c r="N37" s="34"/>
      <c r="O37" s="139"/>
      <c r="P37" s="31"/>
      <c r="Q37" s="140"/>
      <c r="R37" s="33"/>
      <c r="S37" s="34"/>
      <c r="T37" s="32"/>
      <c r="U37" s="139"/>
      <c r="V37" s="31"/>
      <c r="W37" s="140"/>
      <c r="X37" s="33"/>
      <c r="Y37" s="31"/>
      <c r="Z37" s="34"/>
      <c r="AA37" s="139"/>
      <c r="AB37" s="31"/>
      <c r="AC37" s="140"/>
      <c r="AD37" s="30"/>
      <c r="AE37" s="34"/>
      <c r="AF37" s="34"/>
      <c r="AG37" s="139"/>
      <c r="AH37" s="31"/>
      <c r="AI37" s="140"/>
      <c r="AJ37" s="33"/>
      <c r="AK37" s="31"/>
      <c r="AL37" s="34"/>
      <c r="AM37" s="139"/>
      <c r="AN37" s="31"/>
      <c r="AO37" s="140"/>
      <c r="AP37" s="30"/>
      <c r="AQ37" s="34"/>
      <c r="AR37" s="34"/>
      <c r="AS37" s="139"/>
      <c r="AT37" s="31"/>
      <c r="AU37" s="140"/>
      <c r="AV37" s="139"/>
      <c r="AW37" s="31"/>
      <c r="AX37" s="140"/>
      <c r="AY37" s="30"/>
      <c r="AZ37" s="31"/>
      <c r="BA37" s="34"/>
      <c r="BB37" s="139"/>
      <c r="BC37" s="34"/>
      <c r="BD37" s="140"/>
      <c r="BE37" s="30"/>
      <c r="BF37" s="31"/>
      <c r="BG37" s="34"/>
      <c r="BH37" s="139"/>
      <c r="BI37" s="31"/>
      <c r="BJ37" s="140"/>
      <c r="BK37" s="30"/>
      <c r="BL37" s="31"/>
      <c r="BM37" s="34"/>
      <c r="BN37" s="139"/>
      <c r="BO37" s="34"/>
      <c r="BP37" s="140"/>
      <c r="BQ37" s="30"/>
      <c r="BR37" s="31"/>
      <c r="BS37" s="34"/>
      <c r="BT37" s="139"/>
      <c r="BU37" s="31"/>
      <c r="BV37" s="140"/>
      <c r="BW37" s="30"/>
      <c r="BX37" s="31"/>
      <c r="BY37" s="34"/>
      <c r="BZ37" s="139"/>
      <c r="CA37" s="34"/>
      <c r="CB37" s="140"/>
    </row>
    <row r="38" spans="1:80" ht="14.25" customHeight="1" thickBot="1">
      <c r="A38" s="171"/>
      <c r="B38" s="171"/>
      <c r="C38" s="182" t="s">
        <v>135</v>
      </c>
      <c r="D38" s="182"/>
      <c r="E38" s="132" t="s">
        <v>31</v>
      </c>
      <c r="F38" s="31"/>
      <c r="G38" s="31"/>
      <c r="H38" s="34"/>
      <c r="I38" s="139">
        <v>2</v>
      </c>
      <c r="J38" s="31">
        <v>0.02</v>
      </c>
      <c r="K38" s="140">
        <v>0.04</v>
      </c>
      <c r="L38" s="139">
        <v>2</v>
      </c>
      <c r="M38" s="31">
        <v>0.02</v>
      </c>
      <c r="N38" s="140">
        <v>0.03</v>
      </c>
      <c r="O38" s="139">
        <v>2</v>
      </c>
      <c r="P38" s="31">
        <v>0.02</v>
      </c>
      <c r="Q38" s="140">
        <v>0.04</v>
      </c>
      <c r="R38" s="139">
        <v>2</v>
      </c>
      <c r="S38" s="31">
        <v>0.02</v>
      </c>
      <c r="T38" s="140">
        <v>0.03</v>
      </c>
      <c r="U38" s="139">
        <v>2</v>
      </c>
      <c r="V38" s="31">
        <v>0.02</v>
      </c>
      <c r="W38" s="140">
        <v>0.04</v>
      </c>
      <c r="X38" s="139">
        <v>2</v>
      </c>
      <c r="Y38" s="31">
        <v>0.02</v>
      </c>
      <c r="Z38" s="140">
        <v>0.04</v>
      </c>
      <c r="AA38" s="139">
        <v>2</v>
      </c>
      <c r="AB38" s="31">
        <v>0.02</v>
      </c>
      <c r="AC38" s="140">
        <v>0.04</v>
      </c>
      <c r="AD38" s="139">
        <v>2</v>
      </c>
      <c r="AE38" s="31">
        <v>0.02</v>
      </c>
      <c r="AF38" s="140">
        <v>0.04</v>
      </c>
      <c r="AG38" s="139">
        <v>2</v>
      </c>
      <c r="AH38" s="31">
        <v>0.02</v>
      </c>
      <c r="AI38" s="140">
        <v>0.03</v>
      </c>
      <c r="AJ38" s="139">
        <v>2</v>
      </c>
      <c r="AK38" s="31">
        <v>0.02</v>
      </c>
      <c r="AL38" s="140">
        <v>0.03</v>
      </c>
      <c r="AM38" s="139">
        <v>2</v>
      </c>
      <c r="AN38" s="31">
        <v>0.02</v>
      </c>
      <c r="AO38" s="140">
        <v>0.03</v>
      </c>
      <c r="AP38" s="139">
        <v>2</v>
      </c>
      <c r="AQ38" s="31">
        <v>0.02</v>
      </c>
      <c r="AR38" s="140">
        <v>0.03</v>
      </c>
      <c r="AS38" s="139">
        <v>2</v>
      </c>
      <c r="AT38" s="31">
        <v>0.02</v>
      </c>
      <c r="AU38" s="140">
        <v>0.03</v>
      </c>
      <c r="AV38" s="139">
        <v>2</v>
      </c>
      <c r="AW38" s="31">
        <v>0.02</v>
      </c>
      <c r="AX38" s="140">
        <v>0.03</v>
      </c>
      <c r="AY38" s="139">
        <v>2</v>
      </c>
      <c r="AZ38" s="31">
        <v>0.02</v>
      </c>
      <c r="BA38" s="140">
        <v>0.03</v>
      </c>
      <c r="BB38" s="139">
        <v>2</v>
      </c>
      <c r="BC38" s="31">
        <v>0.02</v>
      </c>
      <c r="BD38" s="140">
        <v>0.04</v>
      </c>
      <c r="BE38" s="139">
        <v>2</v>
      </c>
      <c r="BF38" s="31">
        <v>0.02</v>
      </c>
      <c r="BG38" s="140">
        <v>0.04</v>
      </c>
      <c r="BH38" s="139">
        <v>2</v>
      </c>
      <c r="BI38" s="31">
        <v>0.02</v>
      </c>
      <c r="BJ38" s="140">
        <v>0.03</v>
      </c>
      <c r="BK38" s="139">
        <v>2</v>
      </c>
      <c r="BL38" s="31">
        <v>0.02</v>
      </c>
      <c r="BM38" s="140">
        <v>0.03</v>
      </c>
      <c r="BN38" s="139">
        <v>2</v>
      </c>
      <c r="BO38" s="31">
        <v>0.02</v>
      </c>
      <c r="BP38" s="140">
        <v>0.03</v>
      </c>
      <c r="BQ38" s="139">
        <v>2</v>
      </c>
      <c r="BR38" s="31">
        <v>0.02</v>
      </c>
      <c r="BS38" s="140">
        <v>0.04</v>
      </c>
      <c r="BT38" s="139">
        <v>2</v>
      </c>
      <c r="BU38" s="31">
        <v>0.02</v>
      </c>
      <c r="BV38" s="140">
        <v>0.04</v>
      </c>
      <c r="BW38" s="139">
        <v>2</v>
      </c>
      <c r="BX38" s="31">
        <v>0.02</v>
      </c>
      <c r="BY38" s="140">
        <v>0.04</v>
      </c>
      <c r="BZ38" s="139">
        <v>2</v>
      </c>
      <c r="CA38" s="31">
        <v>0.02</v>
      </c>
      <c r="CB38" s="140">
        <v>0.04</v>
      </c>
    </row>
    <row r="39" spans="1:80" ht="14.25" customHeight="1" thickBot="1">
      <c r="A39" s="171"/>
      <c r="B39" s="171"/>
      <c r="C39" s="182" t="s">
        <v>136</v>
      </c>
      <c r="D39" s="182"/>
      <c r="E39" s="132" t="s">
        <v>32</v>
      </c>
      <c r="F39" s="31"/>
      <c r="G39" s="31"/>
      <c r="H39" s="34"/>
      <c r="I39" s="139">
        <v>30</v>
      </c>
      <c r="J39" s="31">
        <v>0.34</v>
      </c>
      <c r="K39" s="140">
        <v>0.2</v>
      </c>
      <c r="L39" s="139">
        <v>30</v>
      </c>
      <c r="M39" s="31">
        <v>0.34</v>
      </c>
      <c r="N39" s="140">
        <v>0.2</v>
      </c>
      <c r="O39" s="139">
        <v>25</v>
      </c>
      <c r="P39" s="31">
        <v>0.34</v>
      </c>
      <c r="Q39" s="140">
        <v>0.2</v>
      </c>
      <c r="R39" s="139">
        <v>25</v>
      </c>
      <c r="S39" s="31">
        <v>0.34</v>
      </c>
      <c r="T39" s="140">
        <v>0.2</v>
      </c>
      <c r="U39" s="139">
        <v>25</v>
      </c>
      <c r="V39" s="31">
        <v>0.33</v>
      </c>
      <c r="W39" s="140">
        <v>0.2</v>
      </c>
      <c r="X39" s="139">
        <v>25</v>
      </c>
      <c r="Y39" s="31">
        <v>0.33</v>
      </c>
      <c r="Z39" s="140">
        <v>0.2</v>
      </c>
      <c r="AA39" s="139">
        <v>25</v>
      </c>
      <c r="AB39" s="31">
        <v>0.33</v>
      </c>
      <c r="AC39" s="140">
        <v>0.2</v>
      </c>
      <c r="AD39" s="139">
        <v>30</v>
      </c>
      <c r="AE39" s="31">
        <v>0.33</v>
      </c>
      <c r="AF39" s="140">
        <v>0.2</v>
      </c>
      <c r="AG39" s="139">
        <v>35</v>
      </c>
      <c r="AH39" s="31">
        <v>0.33</v>
      </c>
      <c r="AI39" s="140">
        <v>0.2</v>
      </c>
      <c r="AJ39" s="139">
        <v>35</v>
      </c>
      <c r="AK39" s="31">
        <v>0.34</v>
      </c>
      <c r="AL39" s="140">
        <v>0.2</v>
      </c>
      <c r="AM39" s="139">
        <v>35</v>
      </c>
      <c r="AN39" s="31">
        <v>0.33</v>
      </c>
      <c r="AO39" s="140">
        <v>0.2</v>
      </c>
      <c r="AP39" s="139">
        <v>35</v>
      </c>
      <c r="AQ39" s="31">
        <v>0.33</v>
      </c>
      <c r="AR39" s="140">
        <v>0.2</v>
      </c>
      <c r="AS39" s="139">
        <v>35</v>
      </c>
      <c r="AT39" s="31">
        <v>0.33</v>
      </c>
      <c r="AU39" s="140">
        <v>0.2</v>
      </c>
      <c r="AV39" s="139">
        <v>35</v>
      </c>
      <c r="AW39" s="31">
        <v>0.34</v>
      </c>
      <c r="AX39" s="140">
        <v>0.2</v>
      </c>
      <c r="AY39" s="139">
        <v>35</v>
      </c>
      <c r="AZ39" s="31">
        <v>0.34</v>
      </c>
      <c r="BA39" s="140">
        <v>0.2</v>
      </c>
      <c r="BB39" s="139">
        <v>35</v>
      </c>
      <c r="BC39" s="31">
        <v>0.33</v>
      </c>
      <c r="BD39" s="140">
        <v>0.2</v>
      </c>
      <c r="BE39" s="139">
        <v>35</v>
      </c>
      <c r="BF39" s="31">
        <v>0.34</v>
      </c>
      <c r="BG39" s="140">
        <v>0.2</v>
      </c>
      <c r="BH39" s="139">
        <v>35</v>
      </c>
      <c r="BI39" s="31">
        <v>0.33</v>
      </c>
      <c r="BJ39" s="140">
        <v>0.2</v>
      </c>
      <c r="BK39" s="139">
        <v>35</v>
      </c>
      <c r="BL39" s="31">
        <v>0.34</v>
      </c>
      <c r="BM39" s="140">
        <v>0.2</v>
      </c>
      <c r="BN39" s="139">
        <v>35</v>
      </c>
      <c r="BO39" s="31">
        <v>0.34</v>
      </c>
      <c r="BP39" s="140">
        <v>0.2</v>
      </c>
      <c r="BQ39" s="139">
        <v>35</v>
      </c>
      <c r="BR39" s="31">
        <v>0.34</v>
      </c>
      <c r="BS39" s="140">
        <v>0.2</v>
      </c>
      <c r="BT39" s="139">
        <v>35</v>
      </c>
      <c r="BU39" s="31">
        <v>0.34</v>
      </c>
      <c r="BV39" s="140">
        <v>0.2</v>
      </c>
      <c r="BW39" s="139">
        <v>35</v>
      </c>
      <c r="BX39" s="31">
        <v>0.34</v>
      </c>
      <c r="BY39" s="140">
        <v>0.2</v>
      </c>
      <c r="BZ39" s="139">
        <v>35</v>
      </c>
      <c r="CA39" s="31">
        <v>0.34</v>
      </c>
      <c r="CB39" s="140">
        <v>0.21</v>
      </c>
    </row>
    <row r="40" spans="1:80" ht="14.25" customHeight="1" thickBot="1">
      <c r="A40" s="171"/>
      <c r="B40" s="171"/>
      <c r="C40" s="182" t="s">
        <v>137</v>
      </c>
      <c r="D40" s="182"/>
      <c r="E40" s="132" t="s">
        <v>92</v>
      </c>
      <c r="F40" s="31"/>
      <c r="G40" s="31"/>
      <c r="H40" s="34"/>
      <c r="I40" s="139"/>
      <c r="J40" s="31"/>
      <c r="K40" s="140"/>
      <c r="L40" s="33"/>
      <c r="M40" s="31"/>
      <c r="N40" s="34"/>
      <c r="O40" s="139"/>
      <c r="P40" s="31"/>
      <c r="Q40" s="140"/>
      <c r="R40" s="33"/>
      <c r="S40" s="34"/>
      <c r="T40" s="32"/>
      <c r="U40" s="139"/>
      <c r="V40" s="31"/>
      <c r="W40" s="140"/>
      <c r="X40" s="33"/>
      <c r="Y40" s="31"/>
      <c r="Z40" s="34"/>
      <c r="AA40" s="139"/>
      <c r="AB40" s="31"/>
      <c r="AC40" s="140"/>
      <c r="AD40" s="30"/>
      <c r="AE40" s="34"/>
      <c r="AF40" s="34"/>
      <c r="AG40" s="139"/>
      <c r="AH40" s="31"/>
      <c r="AI40" s="140"/>
      <c r="AJ40" s="33"/>
      <c r="AK40" s="31"/>
      <c r="AL40" s="34"/>
      <c r="AM40" s="139"/>
      <c r="AN40" s="31"/>
      <c r="AO40" s="140"/>
      <c r="AP40" s="30"/>
      <c r="AQ40" s="34"/>
      <c r="AR40" s="34"/>
      <c r="AS40" s="139"/>
      <c r="AT40" s="31"/>
      <c r="AU40" s="140"/>
      <c r="AV40" s="139"/>
      <c r="AW40" s="31"/>
      <c r="AX40" s="140"/>
      <c r="AY40" s="30"/>
      <c r="AZ40" s="31"/>
      <c r="BA40" s="34"/>
      <c r="BB40" s="139"/>
      <c r="BC40" s="34"/>
      <c r="BD40" s="140"/>
      <c r="BE40" s="30"/>
      <c r="BF40" s="31"/>
      <c r="BG40" s="34"/>
      <c r="BH40" s="139"/>
      <c r="BI40" s="31"/>
      <c r="BJ40" s="140"/>
      <c r="BK40" s="30"/>
      <c r="BL40" s="31"/>
      <c r="BM40" s="34"/>
      <c r="BN40" s="139"/>
      <c r="BO40" s="34"/>
      <c r="BP40" s="140"/>
      <c r="BQ40" s="30"/>
      <c r="BR40" s="31"/>
      <c r="BS40" s="34"/>
      <c r="BT40" s="139"/>
      <c r="BU40" s="31"/>
      <c r="BV40" s="140"/>
      <c r="BW40" s="30"/>
      <c r="BX40" s="31"/>
      <c r="BY40" s="34"/>
      <c r="BZ40" s="139"/>
      <c r="CA40" s="34"/>
      <c r="CB40" s="140"/>
    </row>
    <row r="41" spans="1:80" ht="14.25" customHeight="1" thickBot="1">
      <c r="A41" s="171"/>
      <c r="B41" s="171"/>
      <c r="C41" s="182" t="s">
        <v>129</v>
      </c>
      <c r="D41" s="182"/>
      <c r="E41" s="132" t="s">
        <v>93</v>
      </c>
      <c r="F41" s="31"/>
      <c r="G41" s="31"/>
      <c r="H41" s="34"/>
      <c r="I41" s="139"/>
      <c r="J41" s="31"/>
      <c r="K41" s="140"/>
      <c r="L41" s="33"/>
      <c r="M41" s="31"/>
      <c r="N41" s="34"/>
      <c r="O41" s="139"/>
      <c r="P41" s="31"/>
      <c r="Q41" s="140"/>
      <c r="R41" s="33"/>
      <c r="S41" s="34"/>
      <c r="T41" s="32"/>
      <c r="U41" s="139"/>
      <c r="V41" s="31"/>
      <c r="W41" s="140"/>
      <c r="X41" s="33"/>
      <c r="Y41" s="31"/>
      <c r="Z41" s="34"/>
      <c r="AA41" s="139"/>
      <c r="AB41" s="31"/>
      <c r="AC41" s="140"/>
      <c r="AD41" s="30"/>
      <c r="AE41" s="34"/>
      <c r="AF41" s="34"/>
      <c r="AG41" s="139"/>
      <c r="AH41" s="31"/>
      <c r="AI41" s="140"/>
      <c r="AJ41" s="33"/>
      <c r="AK41" s="31"/>
      <c r="AL41" s="34"/>
      <c r="AM41" s="139"/>
      <c r="AN41" s="31"/>
      <c r="AO41" s="140"/>
      <c r="AP41" s="30"/>
      <c r="AQ41" s="34"/>
      <c r="AR41" s="34"/>
      <c r="AS41" s="139"/>
      <c r="AT41" s="31"/>
      <c r="AU41" s="140"/>
      <c r="AV41" s="139"/>
      <c r="AW41" s="31"/>
      <c r="AX41" s="140"/>
      <c r="AY41" s="30"/>
      <c r="AZ41" s="31"/>
      <c r="BA41" s="34"/>
      <c r="BB41" s="139"/>
      <c r="BC41" s="34"/>
      <c r="BD41" s="140"/>
      <c r="BE41" s="30"/>
      <c r="BF41" s="31"/>
      <c r="BG41" s="34"/>
      <c r="BH41" s="139"/>
      <c r="BI41" s="31"/>
      <c r="BJ41" s="140"/>
      <c r="BK41" s="30"/>
      <c r="BL41" s="31"/>
      <c r="BM41" s="34"/>
      <c r="BN41" s="139"/>
      <c r="BO41" s="34"/>
      <c r="BP41" s="140"/>
      <c r="BQ41" s="30"/>
      <c r="BR41" s="31"/>
      <c r="BS41" s="34"/>
      <c r="BT41" s="139"/>
      <c r="BU41" s="31"/>
      <c r="BV41" s="140"/>
      <c r="BW41" s="30"/>
      <c r="BX41" s="31"/>
      <c r="BY41" s="34"/>
      <c r="BZ41" s="139"/>
      <c r="CA41" s="34"/>
      <c r="CB41" s="140"/>
    </row>
    <row r="42" spans="1:80" ht="14.25" customHeight="1" thickBot="1">
      <c r="A42" s="171"/>
      <c r="B42" s="171"/>
      <c r="C42" s="182" t="s">
        <v>129</v>
      </c>
      <c r="D42" s="182"/>
      <c r="E42" s="132" t="s">
        <v>94</v>
      </c>
      <c r="F42" s="31"/>
      <c r="G42" s="31"/>
      <c r="H42" s="34"/>
      <c r="I42" s="139"/>
      <c r="J42" s="31"/>
      <c r="K42" s="140"/>
      <c r="L42" s="33"/>
      <c r="M42" s="31"/>
      <c r="N42" s="34"/>
      <c r="O42" s="139"/>
      <c r="P42" s="31"/>
      <c r="Q42" s="140"/>
      <c r="R42" s="33"/>
      <c r="S42" s="34"/>
      <c r="T42" s="32"/>
      <c r="U42" s="139"/>
      <c r="V42" s="31"/>
      <c r="W42" s="140"/>
      <c r="X42" s="33"/>
      <c r="Y42" s="31"/>
      <c r="Z42" s="34"/>
      <c r="AA42" s="139"/>
      <c r="AB42" s="31"/>
      <c r="AC42" s="140"/>
      <c r="AD42" s="30"/>
      <c r="AE42" s="34"/>
      <c r="AF42" s="34"/>
      <c r="AG42" s="139"/>
      <c r="AH42" s="31"/>
      <c r="AI42" s="140"/>
      <c r="AJ42" s="33"/>
      <c r="AK42" s="31"/>
      <c r="AL42" s="34"/>
      <c r="AM42" s="139"/>
      <c r="AN42" s="31"/>
      <c r="AO42" s="140"/>
      <c r="AP42" s="30"/>
      <c r="AQ42" s="34"/>
      <c r="AR42" s="34"/>
      <c r="AS42" s="139"/>
      <c r="AT42" s="31"/>
      <c r="AU42" s="140"/>
      <c r="AV42" s="139"/>
      <c r="AW42" s="31"/>
      <c r="AX42" s="140"/>
      <c r="AY42" s="30"/>
      <c r="AZ42" s="31"/>
      <c r="BA42" s="34"/>
      <c r="BB42" s="139"/>
      <c r="BC42" s="34"/>
      <c r="BD42" s="140"/>
      <c r="BE42" s="30"/>
      <c r="BF42" s="31"/>
      <c r="BG42" s="34"/>
      <c r="BH42" s="139"/>
      <c r="BI42" s="31"/>
      <c r="BJ42" s="140"/>
      <c r="BK42" s="30"/>
      <c r="BL42" s="31"/>
      <c r="BM42" s="34"/>
      <c r="BN42" s="139"/>
      <c r="BO42" s="34"/>
      <c r="BP42" s="140"/>
      <c r="BQ42" s="30"/>
      <c r="BR42" s="31"/>
      <c r="BS42" s="34"/>
      <c r="BT42" s="139"/>
      <c r="BU42" s="31"/>
      <c r="BV42" s="140"/>
      <c r="BW42" s="30"/>
      <c r="BX42" s="31"/>
      <c r="BY42" s="34"/>
      <c r="BZ42" s="139"/>
      <c r="CA42" s="34"/>
      <c r="CB42" s="140"/>
    </row>
    <row r="43" spans="1:80" ht="14.25" customHeight="1" thickBot="1">
      <c r="A43" s="171"/>
      <c r="B43" s="171"/>
      <c r="C43" s="185" t="s">
        <v>138</v>
      </c>
      <c r="D43" s="185"/>
      <c r="E43" s="132" t="s">
        <v>55</v>
      </c>
      <c r="F43" s="31"/>
      <c r="G43" s="31"/>
      <c r="H43" s="34"/>
      <c r="I43" s="151"/>
      <c r="J43" s="56"/>
      <c r="K43" s="152"/>
      <c r="L43" s="58"/>
      <c r="M43" s="56"/>
      <c r="N43" s="59"/>
      <c r="O43" s="151"/>
      <c r="P43" s="56"/>
      <c r="Q43" s="152"/>
      <c r="R43" s="58"/>
      <c r="S43" s="59"/>
      <c r="T43" s="57"/>
      <c r="U43" s="151"/>
      <c r="V43" s="56"/>
      <c r="W43" s="152"/>
      <c r="X43" s="58"/>
      <c r="Y43" s="56"/>
      <c r="Z43" s="59"/>
      <c r="AA43" s="151"/>
      <c r="AB43" s="56"/>
      <c r="AC43" s="152"/>
      <c r="AD43" s="55"/>
      <c r="AE43" s="59"/>
      <c r="AF43" s="59"/>
      <c r="AG43" s="151"/>
      <c r="AH43" s="56"/>
      <c r="AI43" s="152"/>
      <c r="AJ43" s="58"/>
      <c r="AK43" s="56"/>
      <c r="AL43" s="59"/>
      <c r="AM43" s="151"/>
      <c r="AN43" s="56"/>
      <c r="AO43" s="152"/>
      <c r="AP43" s="55"/>
      <c r="AQ43" s="59"/>
      <c r="AR43" s="59"/>
      <c r="AS43" s="151"/>
      <c r="AT43" s="56"/>
      <c r="AU43" s="152"/>
      <c r="AV43" s="151"/>
      <c r="AW43" s="56"/>
      <c r="AX43" s="152"/>
      <c r="AY43" s="55"/>
      <c r="AZ43" s="56"/>
      <c r="BA43" s="59"/>
      <c r="BB43" s="151"/>
      <c r="BC43" s="59"/>
      <c r="BD43" s="152"/>
      <c r="BE43" s="55"/>
      <c r="BF43" s="56"/>
      <c r="BG43" s="59"/>
      <c r="BH43" s="151"/>
      <c r="BI43" s="56"/>
      <c r="BJ43" s="152"/>
      <c r="BK43" s="55"/>
      <c r="BL43" s="56"/>
      <c r="BM43" s="59"/>
      <c r="BN43" s="151"/>
      <c r="BO43" s="59"/>
      <c r="BP43" s="152"/>
      <c r="BQ43" s="55"/>
      <c r="BR43" s="56"/>
      <c r="BS43" s="59"/>
      <c r="BT43" s="151"/>
      <c r="BU43" s="56"/>
      <c r="BV43" s="152"/>
      <c r="BW43" s="55"/>
      <c r="BX43" s="56"/>
      <c r="BY43" s="59"/>
      <c r="BZ43" s="151"/>
      <c r="CA43" s="59"/>
      <c r="CB43" s="152"/>
    </row>
    <row r="44" spans="1:80" ht="14.25" customHeight="1" thickBot="1">
      <c r="A44" s="171"/>
      <c r="B44" s="171"/>
      <c r="C44" s="160" t="s">
        <v>129</v>
      </c>
      <c r="D44" s="168"/>
      <c r="E44" s="132" t="s">
        <v>95</v>
      </c>
      <c r="F44" s="31"/>
      <c r="G44" s="31"/>
      <c r="H44" s="34"/>
      <c r="I44" s="153"/>
      <c r="J44" s="123"/>
      <c r="K44" s="154"/>
      <c r="L44" s="159"/>
      <c r="M44" s="123"/>
      <c r="N44" s="123"/>
      <c r="O44" s="153"/>
      <c r="P44" s="123"/>
      <c r="Q44" s="154"/>
      <c r="R44" s="159"/>
      <c r="S44" s="123"/>
      <c r="T44" s="123"/>
      <c r="U44" s="153"/>
      <c r="V44" s="123"/>
      <c r="W44" s="154"/>
      <c r="X44" s="159"/>
      <c r="Y44" s="123"/>
      <c r="Z44" s="150"/>
      <c r="AA44" s="153"/>
      <c r="AB44" s="123"/>
      <c r="AC44" s="154"/>
      <c r="AD44" s="123"/>
      <c r="AE44" s="123"/>
      <c r="AF44" s="150"/>
      <c r="AG44" s="153"/>
      <c r="AH44" s="123"/>
      <c r="AI44" s="154"/>
      <c r="AJ44" s="123"/>
      <c r="AK44" s="123"/>
      <c r="AL44" s="150"/>
      <c r="AM44" s="153"/>
      <c r="AN44" s="123"/>
      <c r="AO44" s="154"/>
      <c r="AP44" s="123"/>
      <c r="AQ44" s="123"/>
      <c r="AR44" s="150"/>
      <c r="AS44" s="153"/>
      <c r="AT44" s="123"/>
      <c r="AU44" s="154"/>
      <c r="AV44" s="153"/>
      <c r="AW44" s="123"/>
      <c r="AX44" s="154"/>
      <c r="AY44" s="123"/>
      <c r="AZ44" s="123"/>
      <c r="BA44" s="150"/>
      <c r="BB44" s="153"/>
      <c r="BC44" s="123"/>
      <c r="BD44" s="154"/>
      <c r="BE44" s="123"/>
      <c r="BF44" s="123"/>
      <c r="BG44" s="150"/>
      <c r="BH44" s="153"/>
      <c r="BI44" s="123"/>
      <c r="BJ44" s="154"/>
      <c r="BK44" s="123"/>
      <c r="BL44" s="123"/>
      <c r="BM44" s="150"/>
      <c r="BN44" s="153"/>
      <c r="BO44" s="123"/>
      <c r="BP44" s="154"/>
      <c r="BQ44" s="123"/>
      <c r="BR44" s="123"/>
      <c r="BS44" s="150"/>
      <c r="BT44" s="153"/>
      <c r="BU44" s="123"/>
      <c r="BV44" s="154"/>
      <c r="BW44" s="123"/>
      <c r="BX44" s="123"/>
      <c r="BY44" s="150"/>
      <c r="BZ44" s="153"/>
      <c r="CA44" s="123"/>
      <c r="CB44" s="154"/>
    </row>
    <row r="45" spans="1:80" ht="14.25" customHeight="1" thickBot="1">
      <c r="A45" s="171"/>
      <c r="B45" s="171"/>
      <c r="C45" s="183" t="s">
        <v>129</v>
      </c>
      <c r="D45" s="188"/>
      <c r="E45" s="132" t="s">
        <v>96</v>
      </c>
      <c r="F45" s="31"/>
      <c r="G45" s="31"/>
      <c r="H45" s="34"/>
      <c r="I45" s="153"/>
      <c r="J45" s="123"/>
      <c r="K45" s="154"/>
      <c r="L45" s="159"/>
      <c r="M45" s="123"/>
      <c r="N45" s="123"/>
      <c r="O45" s="153"/>
      <c r="P45" s="123"/>
      <c r="Q45" s="154"/>
      <c r="R45" s="159"/>
      <c r="S45" s="123"/>
      <c r="T45" s="123"/>
      <c r="U45" s="153"/>
      <c r="V45" s="123"/>
      <c r="W45" s="154"/>
      <c r="X45" s="159"/>
      <c r="Y45" s="123"/>
      <c r="Z45" s="150"/>
      <c r="AA45" s="153"/>
      <c r="AB45" s="123"/>
      <c r="AC45" s="154"/>
      <c r="AD45" s="123"/>
      <c r="AE45" s="123"/>
      <c r="AF45" s="150"/>
      <c r="AG45" s="153"/>
      <c r="AH45" s="123"/>
      <c r="AI45" s="154"/>
      <c r="AJ45" s="123"/>
      <c r="AK45" s="123"/>
      <c r="AL45" s="150"/>
      <c r="AM45" s="153"/>
      <c r="AN45" s="123"/>
      <c r="AO45" s="154"/>
      <c r="AP45" s="123"/>
      <c r="AQ45" s="123"/>
      <c r="AR45" s="150"/>
      <c r="AS45" s="153"/>
      <c r="AT45" s="123"/>
      <c r="AU45" s="154"/>
      <c r="AV45" s="153"/>
      <c r="AW45" s="123"/>
      <c r="AX45" s="154"/>
      <c r="AY45" s="123"/>
      <c r="AZ45" s="123"/>
      <c r="BA45" s="150"/>
      <c r="BB45" s="153"/>
      <c r="BC45" s="123"/>
      <c r="BD45" s="154"/>
      <c r="BE45" s="123"/>
      <c r="BF45" s="123"/>
      <c r="BG45" s="150"/>
      <c r="BH45" s="153"/>
      <c r="BI45" s="123"/>
      <c r="BJ45" s="154"/>
      <c r="BK45" s="123"/>
      <c r="BL45" s="123"/>
      <c r="BM45" s="150"/>
      <c r="BN45" s="153"/>
      <c r="BO45" s="123"/>
      <c r="BP45" s="154"/>
      <c r="BQ45" s="123"/>
      <c r="BR45" s="123"/>
      <c r="BS45" s="150"/>
      <c r="BT45" s="153"/>
      <c r="BU45" s="123"/>
      <c r="BV45" s="154"/>
      <c r="BW45" s="123"/>
      <c r="BX45" s="123"/>
      <c r="BY45" s="150"/>
      <c r="BZ45" s="153"/>
      <c r="CA45" s="123"/>
      <c r="CB45" s="154"/>
    </row>
    <row r="46" spans="1:80" ht="14.25" customHeight="1" thickBot="1">
      <c r="A46" s="171"/>
      <c r="B46" s="171"/>
      <c r="C46" s="160" t="s">
        <v>129</v>
      </c>
      <c r="D46" s="168"/>
      <c r="E46" s="132" t="s">
        <v>57</v>
      </c>
      <c r="F46" s="31"/>
      <c r="G46" s="31"/>
      <c r="H46" s="34"/>
      <c r="I46" s="153"/>
      <c r="J46" s="123"/>
      <c r="K46" s="154"/>
      <c r="L46" s="159"/>
      <c r="M46" s="123"/>
      <c r="N46" s="123"/>
      <c r="O46" s="153"/>
      <c r="P46" s="123"/>
      <c r="Q46" s="154"/>
      <c r="R46" s="159"/>
      <c r="S46" s="123"/>
      <c r="T46" s="123"/>
      <c r="U46" s="153"/>
      <c r="V46" s="123"/>
      <c r="W46" s="154"/>
      <c r="X46" s="159"/>
      <c r="Y46" s="123"/>
      <c r="Z46" s="150"/>
      <c r="AA46" s="153"/>
      <c r="AB46" s="123"/>
      <c r="AC46" s="154"/>
      <c r="AD46" s="123"/>
      <c r="AE46" s="123"/>
      <c r="AF46" s="150"/>
      <c r="AG46" s="153"/>
      <c r="AH46" s="123"/>
      <c r="AI46" s="154"/>
      <c r="AJ46" s="123"/>
      <c r="AK46" s="123"/>
      <c r="AL46" s="150"/>
      <c r="AM46" s="153"/>
      <c r="AN46" s="123"/>
      <c r="AO46" s="154"/>
      <c r="AP46" s="123"/>
      <c r="AQ46" s="123"/>
      <c r="AR46" s="150"/>
      <c r="AS46" s="153"/>
      <c r="AT46" s="123"/>
      <c r="AU46" s="154"/>
      <c r="AV46" s="153"/>
      <c r="AW46" s="123"/>
      <c r="AX46" s="154"/>
      <c r="AY46" s="123"/>
      <c r="AZ46" s="123"/>
      <c r="BA46" s="150"/>
      <c r="BB46" s="153"/>
      <c r="BC46" s="123"/>
      <c r="BD46" s="154"/>
      <c r="BE46" s="123"/>
      <c r="BF46" s="123"/>
      <c r="BG46" s="150"/>
      <c r="BH46" s="153"/>
      <c r="BI46" s="123"/>
      <c r="BJ46" s="154"/>
      <c r="BK46" s="123"/>
      <c r="BL46" s="123"/>
      <c r="BM46" s="150"/>
      <c r="BN46" s="153"/>
      <c r="BO46" s="123"/>
      <c r="BP46" s="154"/>
      <c r="BQ46" s="123"/>
      <c r="BR46" s="123"/>
      <c r="BS46" s="150"/>
      <c r="BT46" s="153"/>
      <c r="BU46" s="123"/>
      <c r="BV46" s="154"/>
      <c r="BW46" s="123"/>
      <c r="BX46" s="123"/>
      <c r="BY46" s="150"/>
      <c r="BZ46" s="153"/>
      <c r="CA46" s="123"/>
      <c r="CB46" s="154"/>
    </row>
    <row r="47" spans="1:80" ht="14.25" customHeight="1" thickBot="1">
      <c r="A47" s="171"/>
      <c r="B47" s="171"/>
      <c r="C47" s="160" t="s">
        <v>139</v>
      </c>
      <c r="D47" s="168"/>
      <c r="E47" s="132" t="s">
        <v>97</v>
      </c>
      <c r="F47" s="31"/>
      <c r="G47" s="31"/>
      <c r="H47" s="34"/>
      <c r="I47" s="153">
        <v>5</v>
      </c>
      <c r="J47" s="123">
        <v>0.05</v>
      </c>
      <c r="K47" s="154">
        <v>0.02</v>
      </c>
      <c r="L47" s="159">
        <v>5</v>
      </c>
      <c r="M47" s="123">
        <v>0.04</v>
      </c>
      <c r="N47" s="123">
        <v>0.02</v>
      </c>
      <c r="O47" s="153">
        <v>5</v>
      </c>
      <c r="P47" s="123">
        <v>0.03</v>
      </c>
      <c r="Q47" s="154">
        <v>0.02</v>
      </c>
      <c r="R47" s="159">
        <v>5</v>
      </c>
      <c r="S47" s="123">
        <v>0.03</v>
      </c>
      <c r="T47" s="123">
        <v>0.02</v>
      </c>
      <c r="U47" s="153">
        <v>5</v>
      </c>
      <c r="V47" s="123">
        <v>0.03</v>
      </c>
      <c r="W47" s="154">
        <v>0.02</v>
      </c>
      <c r="X47" s="159">
        <v>5</v>
      </c>
      <c r="Y47" s="123">
        <v>0.03</v>
      </c>
      <c r="Z47" s="150">
        <v>0.02</v>
      </c>
      <c r="AA47" s="153">
        <v>5</v>
      </c>
      <c r="AB47" s="123">
        <v>0.04</v>
      </c>
      <c r="AC47" s="154">
        <v>0.02</v>
      </c>
      <c r="AD47" s="123">
        <v>5</v>
      </c>
      <c r="AE47" s="123">
        <v>0.04</v>
      </c>
      <c r="AF47" s="150">
        <v>0.02</v>
      </c>
      <c r="AG47" s="153">
        <v>5</v>
      </c>
      <c r="AH47" s="123">
        <v>0.04</v>
      </c>
      <c r="AI47" s="154">
        <v>0.02</v>
      </c>
      <c r="AJ47" s="123">
        <v>5</v>
      </c>
      <c r="AK47" s="123">
        <v>0.04</v>
      </c>
      <c r="AL47" s="150">
        <v>0.02</v>
      </c>
      <c r="AM47" s="153">
        <v>5</v>
      </c>
      <c r="AN47" s="123">
        <v>0.04</v>
      </c>
      <c r="AO47" s="154">
        <v>0.02</v>
      </c>
      <c r="AP47" s="123">
        <v>5</v>
      </c>
      <c r="AQ47" s="123">
        <v>0.04</v>
      </c>
      <c r="AR47" s="150">
        <v>0.02</v>
      </c>
      <c r="AS47" s="153">
        <v>5</v>
      </c>
      <c r="AT47" s="123">
        <v>0.04</v>
      </c>
      <c r="AU47" s="154">
        <v>0.02</v>
      </c>
      <c r="AV47" s="153">
        <v>5</v>
      </c>
      <c r="AW47" s="123">
        <v>0.04</v>
      </c>
      <c r="AX47" s="154">
        <v>0.02</v>
      </c>
      <c r="AY47" s="123">
        <v>5</v>
      </c>
      <c r="AZ47" s="123">
        <v>0.04</v>
      </c>
      <c r="BA47" s="150">
        <v>0.02</v>
      </c>
      <c r="BB47" s="153">
        <v>5</v>
      </c>
      <c r="BC47" s="123">
        <v>0.04</v>
      </c>
      <c r="BD47" s="154">
        <v>0.02</v>
      </c>
      <c r="BE47" s="123">
        <v>5</v>
      </c>
      <c r="BF47" s="123">
        <v>0.04</v>
      </c>
      <c r="BG47" s="150">
        <v>0.02</v>
      </c>
      <c r="BH47" s="153">
        <v>5</v>
      </c>
      <c r="BI47" s="123">
        <v>0.05</v>
      </c>
      <c r="BJ47" s="154">
        <v>0.02</v>
      </c>
      <c r="BK47" s="123">
        <v>5</v>
      </c>
      <c r="BL47" s="123">
        <v>0.05</v>
      </c>
      <c r="BM47" s="150">
        <v>0.02</v>
      </c>
      <c r="BN47" s="153">
        <v>5</v>
      </c>
      <c r="BO47" s="123">
        <v>0.06</v>
      </c>
      <c r="BP47" s="154">
        <v>0.03</v>
      </c>
      <c r="BQ47" s="123">
        <v>5</v>
      </c>
      <c r="BR47" s="123">
        <v>0.06</v>
      </c>
      <c r="BS47" s="150">
        <v>0.03</v>
      </c>
      <c r="BT47" s="153">
        <v>5</v>
      </c>
      <c r="BU47" s="123">
        <v>0.07</v>
      </c>
      <c r="BV47" s="154">
        <v>0.03</v>
      </c>
      <c r="BW47" s="123">
        <v>5</v>
      </c>
      <c r="BX47" s="123">
        <v>0.06</v>
      </c>
      <c r="BY47" s="150">
        <v>0.03</v>
      </c>
      <c r="BZ47" s="153">
        <v>5</v>
      </c>
      <c r="CA47" s="123">
        <v>0.05</v>
      </c>
      <c r="CB47" s="154">
        <v>0.02</v>
      </c>
    </row>
    <row r="48" spans="1:80" ht="14.25" customHeight="1" thickBot="1">
      <c r="A48" s="171"/>
      <c r="B48" s="171"/>
      <c r="C48" s="160" t="s">
        <v>140</v>
      </c>
      <c r="D48" s="168"/>
      <c r="E48" s="132" t="s">
        <v>98</v>
      </c>
      <c r="F48" s="31"/>
      <c r="G48" s="31"/>
      <c r="H48" s="34"/>
      <c r="I48" s="153">
        <v>5</v>
      </c>
      <c r="J48" s="123">
        <v>0.03</v>
      </c>
      <c r="K48" s="154">
        <v>0.06</v>
      </c>
      <c r="L48" s="159">
        <v>5</v>
      </c>
      <c r="M48" s="123">
        <v>0.03</v>
      </c>
      <c r="N48" s="123">
        <v>0.05</v>
      </c>
      <c r="O48" s="153">
        <v>5</v>
      </c>
      <c r="P48" s="123">
        <v>0.08</v>
      </c>
      <c r="Q48" s="154">
        <v>0.05</v>
      </c>
      <c r="R48" s="159">
        <v>5</v>
      </c>
      <c r="S48" s="123">
        <v>0.07</v>
      </c>
      <c r="T48" s="123">
        <v>0.05</v>
      </c>
      <c r="U48" s="153">
        <v>5</v>
      </c>
      <c r="V48" s="123">
        <v>0.07</v>
      </c>
      <c r="W48" s="154">
        <v>0.06</v>
      </c>
      <c r="X48" s="159">
        <v>5</v>
      </c>
      <c r="Y48" s="123">
        <v>0.07</v>
      </c>
      <c r="Z48" s="150">
        <v>0.05</v>
      </c>
      <c r="AA48" s="153">
        <v>5</v>
      </c>
      <c r="AB48" s="123">
        <v>0.07</v>
      </c>
      <c r="AC48" s="154">
        <v>0.05</v>
      </c>
      <c r="AD48" s="123">
        <v>5</v>
      </c>
      <c r="AE48" s="123">
        <v>0.07</v>
      </c>
      <c r="AF48" s="150">
        <v>0.06</v>
      </c>
      <c r="AG48" s="153">
        <v>5</v>
      </c>
      <c r="AH48" s="123">
        <v>0.04</v>
      </c>
      <c r="AI48" s="154">
        <v>0.05</v>
      </c>
      <c r="AJ48" s="123">
        <v>5</v>
      </c>
      <c r="AK48" s="123">
        <v>0.03</v>
      </c>
      <c r="AL48" s="150">
        <v>0.05</v>
      </c>
      <c r="AM48" s="153">
        <v>5</v>
      </c>
      <c r="AN48" s="123">
        <v>0.03</v>
      </c>
      <c r="AO48" s="154">
        <v>0.05</v>
      </c>
      <c r="AP48" s="123">
        <v>5</v>
      </c>
      <c r="AQ48" s="123">
        <v>0.03</v>
      </c>
      <c r="AR48" s="150">
        <v>0.05</v>
      </c>
      <c r="AS48" s="153">
        <v>5</v>
      </c>
      <c r="AT48" s="123">
        <v>0.03</v>
      </c>
      <c r="AU48" s="154">
        <v>0.05</v>
      </c>
      <c r="AV48" s="153">
        <v>5</v>
      </c>
      <c r="AW48" s="123">
        <v>0.03</v>
      </c>
      <c r="AX48" s="154">
        <v>0.06</v>
      </c>
      <c r="AY48" s="123">
        <v>5</v>
      </c>
      <c r="AZ48" s="123">
        <v>0.03</v>
      </c>
      <c r="BA48" s="150">
        <v>0.06</v>
      </c>
      <c r="BB48" s="153">
        <v>5</v>
      </c>
      <c r="BC48" s="123">
        <v>0.05</v>
      </c>
      <c r="BD48" s="154">
        <v>0.06</v>
      </c>
      <c r="BE48" s="123">
        <v>5</v>
      </c>
      <c r="BF48" s="123">
        <v>0.05</v>
      </c>
      <c r="BG48" s="150">
        <v>0.06</v>
      </c>
      <c r="BH48" s="153">
        <v>5</v>
      </c>
      <c r="BI48" s="123">
        <v>0.05</v>
      </c>
      <c r="BJ48" s="154">
        <v>0.05</v>
      </c>
      <c r="BK48" s="123">
        <v>5</v>
      </c>
      <c r="BL48" s="123">
        <v>0.04</v>
      </c>
      <c r="BM48" s="150">
        <v>0.05</v>
      </c>
      <c r="BN48" s="153">
        <v>5</v>
      </c>
      <c r="BO48" s="123">
        <v>0.05</v>
      </c>
      <c r="BP48" s="154">
        <v>0.06</v>
      </c>
      <c r="BQ48" s="123">
        <v>5</v>
      </c>
      <c r="BR48" s="123">
        <v>0.05</v>
      </c>
      <c r="BS48" s="150">
        <v>0.06</v>
      </c>
      <c r="BT48" s="153">
        <v>5</v>
      </c>
      <c r="BU48" s="123">
        <v>0.06</v>
      </c>
      <c r="BV48" s="154">
        <v>0.06</v>
      </c>
      <c r="BW48" s="123">
        <v>5</v>
      </c>
      <c r="BX48" s="123">
        <v>0.03</v>
      </c>
      <c r="BY48" s="150">
        <v>0.06</v>
      </c>
      <c r="BZ48" s="153">
        <v>5</v>
      </c>
      <c r="CA48" s="123">
        <v>0.03</v>
      </c>
      <c r="CB48" s="154">
        <v>0.06</v>
      </c>
    </row>
    <row r="49" spans="1:80" ht="14.25" customHeight="1" thickBot="1">
      <c r="A49" s="171"/>
      <c r="B49" s="171"/>
      <c r="C49" s="160" t="s">
        <v>141</v>
      </c>
      <c r="D49" s="168"/>
      <c r="E49" s="132" t="s">
        <v>99</v>
      </c>
      <c r="F49" s="31"/>
      <c r="G49" s="31"/>
      <c r="H49" s="34"/>
      <c r="I49" s="153">
        <v>20</v>
      </c>
      <c r="J49" s="123">
        <v>0.23</v>
      </c>
      <c r="K49" s="154">
        <v>0.27</v>
      </c>
      <c r="L49" s="159">
        <v>20</v>
      </c>
      <c r="M49" s="123">
        <v>0.22</v>
      </c>
      <c r="N49" s="123">
        <v>0.25</v>
      </c>
      <c r="O49" s="153">
        <v>20</v>
      </c>
      <c r="P49" s="123">
        <v>0.23</v>
      </c>
      <c r="Q49" s="154">
        <v>0.26</v>
      </c>
      <c r="R49" s="159">
        <v>20</v>
      </c>
      <c r="S49" s="123">
        <v>0.21</v>
      </c>
      <c r="T49" s="123">
        <v>0.22</v>
      </c>
      <c r="U49" s="153">
        <v>20</v>
      </c>
      <c r="V49" s="123">
        <v>0.22</v>
      </c>
      <c r="W49" s="154">
        <v>0.24</v>
      </c>
      <c r="X49" s="159">
        <v>20</v>
      </c>
      <c r="Y49" s="123">
        <v>0.21</v>
      </c>
      <c r="Z49" s="150">
        <v>0.23</v>
      </c>
      <c r="AA49" s="153">
        <v>20</v>
      </c>
      <c r="AB49" s="123">
        <v>0.21</v>
      </c>
      <c r="AC49" s="154">
        <v>0.22</v>
      </c>
      <c r="AD49" s="123">
        <v>20</v>
      </c>
      <c r="AE49" s="123">
        <v>0.22</v>
      </c>
      <c r="AF49" s="150">
        <v>0.24</v>
      </c>
      <c r="AG49" s="153">
        <v>25</v>
      </c>
      <c r="AH49" s="123">
        <v>0.22</v>
      </c>
      <c r="AI49" s="154">
        <v>0.24</v>
      </c>
      <c r="AJ49" s="123">
        <v>25</v>
      </c>
      <c r="AK49" s="123">
        <v>0.22</v>
      </c>
      <c r="AL49" s="150">
        <v>0.24</v>
      </c>
      <c r="AM49" s="153">
        <v>25</v>
      </c>
      <c r="AN49" s="123">
        <v>0.22</v>
      </c>
      <c r="AO49" s="154">
        <v>0.24</v>
      </c>
      <c r="AP49" s="123">
        <v>25</v>
      </c>
      <c r="AQ49" s="123">
        <v>0.21</v>
      </c>
      <c r="AR49" s="150">
        <v>0.22</v>
      </c>
      <c r="AS49" s="153">
        <v>25</v>
      </c>
      <c r="AT49" s="123">
        <v>0.21</v>
      </c>
      <c r="AU49" s="154">
        <v>0.23</v>
      </c>
      <c r="AV49" s="153">
        <v>25</v>
      </c>
      <c r="AW49" s="123">
        <v>0.21</v>
      </c>
      <c r="AX49" s="154">
        <v>0.22</v>
      </c>
      <c r="AY49" s="123">
        <v>25</v>
      </c>
      <c r="AZ49" s="123">
        <v>0.22</v>
      </c>
      <c r="BA49" s="150">
        <v>0.23</v>
      </c>
      <c r="BB49" s="153">
        <v>25</v>
      </c>
      <c r="BC49" s="123">
        <v>0.22</v>
      </c>
      <c r="BD49" s="154">
        <v>0.24</v>
      </c>
      <c r="BE49" s="123">
        <v>25</v>
      </c>
      <c r="BF49" s="123">
        <v>0.23</v>
      </c>
      <c r="BG49" s="150">
        <v>0.26</v>
      </c>
      <c r="BH49" s="153">
        <v>25</v>
      </c>
      <c r="BI49" s="123">
        <v>0.23</v>
      </c>
      <c r="BJ49" s="154">
        <v>0.25</v>
      </c>
      <c r="BK49" s="123">
        <v>25</v>
      </c>
      <c r="BL49" s="123">
        <v>0.21</v>
      </c>
      <c r="BM49" s="150">
        <v>0.23</v>
      </c>
      <c r="BN49" s="153">
        <v>25</v>
      </c>
      <c r="BO49" s="123">
        <v>0.21</v>
      </c>
      <c r="BP49" s="154">
        <v>0.22</v>
      </c>
      <c r="BQ49" s="123">
        <v>25</v>
      </c>
      <c r="BR49" s="123">
        <v>0.21</v>
      </c>
      <c r="BS49" s="150">
        <v>0.23</v>
      </c>
      <c r="BT49" s="153">
        <v>25</v>
      </c>
      <c r="BU49" s="123">
        <v>0.21</v>
      </c>
      <c r="BV49" s="154">
        <v>0.22</v>
      </c>
      <c r="BW49" s="123">
        <v>25</v>
      </c>
      <c r="BX49" s="123">
        <v>0.21</v>
      </c>
      <c r="BY49" s="150">
        <v>0.23</v>
      </c>
      <c r="BZ49" s="153">
        <v>25</v>
      </c>
      <c r="CA49" s="123">
        <v>0.22</v>
      </c>
      <c r="CB49" s="154">
        <v>0.24</v>
      </c>
    </row>
    <row r="50" spans="1:80" ht="14.25" customHeight="1" thickBot="1">
      <c r="A50" s="171"/>
      <c r="B50" s="171"/>
      <c r="C50" s="160" t="s">
        <v>129</v>
      </c>
      <c r="D50" s="168"/>
      <c r="E50" s="132" t="s">
        <v>30</v>
      </c>
      <c r="F50" s="31"/>
      <c r="G50" s="31"/>
      <c r="H50" s="34"/>
      <c r="I50" s="153"/>
      <c r="J50" s="123"/>
      <c r="K50" s="154"/>
      <c r="L50" s="159"/>
      <c r="M50" s="123"/>
      <c r="N50" s="123"/>
      <c r="O50" s="153"/>
      <c r="P50" s="123"/>
      <c r="Q50" s="154"/>
      <c r="R50" s="159"/>
      <c r="S50" s="123"/>
      <c r="T50" s="123"/>
      <c r="U50" s="153"/>
      <c r="V50" s="123"/>
      <c r="W50" s="154"/>
      <c r="X50" s="159"/>
      <c r="Y50" s="123"/>
      <c r="Z50" s="150"/>
      <c r="AA50" s="153"/>
      <c r="AB50" s="123"/>
      <c r="AC50" s="154"/>
      <c r="AD50" s="123"/>
      <c r="AE50" s="123"/>
      <c r="AF50" s="150"/>
      <c r="AG50" s="153"/>
      <c r="AH50" s="123"/>
      <c r="AI50" s="154"/>
      <c r="AJ50" s="123"/>
      <c r="AK50" s="123"/>
      <c r="AL50" s="150"/>
      <c r="AM50" s="153"/>
      <c r="AN50" s="123"/>
      <c r="AO50" s="154"/>
      <c r="AP50" s="123"/>
      <c r="AQ50" s="123"/>
      <c r="AR50" s="150"/>
      <c r="AS50" s="153"/>
      <c r="AT50" s="123"/>
      <c r="AU50" s="154"/>
      <c r="AV50" s="153"/>
      <c r="AW50" s="123"/>
      <c r="AX50" s="154"/>
      <c r="AY50" s="123"/>
      <c r="AZ50" s="123"/>
      <c r="BA50" s="150"/>
      <c r="BB50" s="153"/>
      <c r="BC50" s="123"/>
      <c r="BD50" s="154"/>
      <c r="BE50" s="123"/>
      <c r="BF50" s="123"/>
      <c r="BG50" s="150"/>
      <c r="BH50" s="153"/>
      <c r="BI50" s="123"/>
      <c r="BJ50" s="154"/>
      <c r="BK50" s="123"/>
      <c r="BL50" s="123"/>
      <c r="BM50" s="150"/>
      <c r="BN50" s="153"/>
      <c r="BO50" s="123"/>
      <c r="BP50" s="154"/>
      <c r="BQ50" s="123"/>
      <c r="BR50" s="123"/>
      <c r="BS50" s="150"/>
      <c r="BT50" s="153"/>
      <c r="BU50" s="123"/>
      <c r="BV50" s="154"/>
      <c r="BW50" s="123"/>
      <c r="BX50" s="123"/>
      <c r="BY50" s="150"/>
      <c r="BZ50" s="153"/>
      <c r="CA50" s="123"/>
      <c r="CB50" s="154"/>
    </row>
    <row r="51" spans="1:80" ht="14.25" customHeight="1" thickBot="1">
      <c r="A51" s="171"/>
      <c r="B51" s="171"/>
      <c r="C51" s="160" t="s">
        <v>142</v>
      </c>
      <c r="D51" s="168"/>
      <c r="E51" s="132" t="s">
        <v>100</v>
      </c>
      <c r="F51" s="31"/>
      <c r="G51" s="31"/>
      <c r="H51" s="34"/>
      <c r="I51" s="153"/>
      <c r="J51" s="123"/>
      <c r="K51" s="154"/>
      <c r="L51" s="159"/>
      <c r="M51" s="123"/>
      <c r="N51" s="123"/>
      <c r="O51" s="153"/>
      <c r="P51" s="123"/>
      <c r="Q51" s="154"/>
      <c r="R51" s="159"/>
      <c r="S51" s="123"/>
      <c r="T51" s="123"/>
      <c r="U51" s="153"/>
      <c r="V51" s="123"/>
      <c r="W51" s="154"/>
      <c r="X51" s="159"/>
      <c r="Y51" s="123"/>
      <c r="Z51" s="150"/>
      <c r="AA51" s="153"/>
      <c r="AB51" s="123"/>
      <c r="AC51" s="154"/>
      <c r="AD51" s="123"/>
      <c r="AE51" s="123"/>
      <c r="AF51" s="150"/>
      <c r="AG51" s="153"/>
      <c r="AH51" s="123"/>
      <c r="AI51" s="154"/>
      <c r="AJ51" s="123"/>
      <c r="AK51" s="123"/>
      <c r="AL51" s="150"/>
      <c r="AM51" s="153"/>
      <c r="AN51" s="123"/>
      <c r="AO51" s="154"/>
      <c r="AP51" s="123"/>
      <c r="AQ51" s="123"/>
      <c r="AR51" s="150"/>
      <c r="AS51" s="153"/>
      <c r="AT51" s="123"/>
      <c r="AU51" s="154"/>
      <c r="AV51" s="153"/>
      <c r="AW51" s="123"/>
      <c r="AX51" s="154"/>
      <c r="AY51" s="123"/>
      <c r="AZ51" s="123"/>
      <c r="BA51" s="150"/>
      <c r="BB51" s="153"/>
      <c r="BC51" s="123"/>
      <c r="BD51" s="154"/>
      <c r="BE51" s="123"/>
      <c r="BF51" s="123"/>
      <c r="BG51" s="150"/>
      <c r="BH51" s="153"/>
      <c r="BI51" s="123"/>
      <c r="BJ51" s="154"/>
      <c r="BK51" s="123"/>
      <c r="BL51" s="123"/>
      <c r="BM51" s="150"/>
      <c r="BN51" s="153"/>
      <c r="BO51" s="123"/>
      <c r="BP51" s="154"/>
      <c r="BQ51" s="123"/>
      <c r="BR51" s="123"/>
      <c r="BS51" s="150"/>
      <c r="BT51" s="153"/>
      <c r="BU51" s="123"/>
      <c r="BV51" s="154"/>
      <c r="BW51" s="123"/>
      <c r="BX51" s="123"/>
      <c r="BY51" s="150"/>
      <c r="BZ51" s="153"/>
      <c r="CA51" s="123"/>
      <c r="CB51" s="154"/>
    </row>
    <row r="52" spans="1:80" ht="14.25" customHeight="1" thickBot="1">
      <c r="A52" s="171"/>
      <c r="B52" s="171"/>
      <c r="C52" s="160" t="s">
        <v>143</v>
      </c>
      <c r="D52" s="168"/>
      <c r="E52" s="132" t="s">
        <v>101</v>
      </c>
      <c r="F52" s="31"/>
      <c r="G52" s="31"/>
      <c r="H52" s="34"/>
      <c r="I52" s="153">
        <v>20</v>
      </c>
      <c r="J52" s="123">
        <v>0.19</v>
      </c>
      <c r="K52" s="154">
        <v>0.17</v>
      </c>
      <c r="L52" s="159">
        <v>15</v>
      </c>
      <c r="M52" s="123">
        <v>0.17</v>
      </c>
      <c r="N52" s="123">
        <v>0.16</v>
      </c>
      <c r="O52" s="153">
        <v>15</v>
      </c>
      <c r="P52" s="123">
        <v>0.15</v>
      </c>
      <c r="Q52" s="154">
        <v>0.16</v>
      </c>
      <c r="R52" s="159">
        <v>15</v>
      </c>
      <c r="S52" s="123">
        <v>0.16</v>
      </c>
      <c r="T52" s="123">
        <v>0.16</v>
      </c>
      <c r="U52" s="153">
        <v>15</v>
      </c>
      <c r="V52" s="123">
        <v>0.15</v>
      </c>
      <c r="W52" s="154">
        <v>0.16</v>
      </c>
      <c r="X52" s="159">
        <v>15</v>
      </c>
      <c r="Y52" s="123">
        <v>0.16</v>
      </c>
      <c r="Z52" s="150">
        <v>0.16</v>
      </c>
      <c r="AA52" s="153">
        <v>20</v>
      </c>
      <c r="AB52" s="123">
        <v>0.19</v>
      </c>
      <c r="AC52" s="154">
        <v>0.16</v>
      </c>
      <c r="AD52" s="123">
        <v>20</v>
      </c>
      <c r="AE52" s="123">
        <v>0.29</v>
      </c>
      <c r="AF52" s="150">
        <v>0.16</v>
      </c>
      <c r="AG52" s="153">
        <v>30</v>
      </c>
      <c r="AH52" s="123">
        <v>0.29</v>
      </c>
      <c r="AI52" s="154">
        <v>0.16</v>
      </c>
      <c r="AJ52" s="123">
        <v>35</v>
      </c>
      <c r="AK52" s="123">
        <v>0.33</v>
      </c>
      <c r="AL52" s="150">
        <v>0.18</v>
      </c>
      <c r="AM52" s="153">
        <v>25</v>
      </c>
      <c r="AN52" s="123">
        <v>0.26</v>
      </c>
      <c r="AO52" s="154">
        <v>0.17</v>
      </c>
      <c r="AP52" s="123">
        <v>25</v>
      </c>
      <c r="AQ52" s="123">
        <v>0.23</v>
      </c>
      <c r="AR52" s="150">
        <v>0.16</v>
      </c>
      <c r="AS52" s="153">
        <v>30</v>
      </c>
      <c r="AT52" s="123">
        <v>0.28</v>
      </c>
      <c r="AU52" s="154">
        <v>0.17</v>
      </c>
      <c r="AV52" s="153">
        <v>20</v>
      </c>
      <c r="AW52" s="123">
        <v>0.2</v>
      </c>
      <c r="AX52" s="154">
        <v>0.18</v>
      </c>
      <c r="AY52" s="123">
        <v>25</v>
      </c>
      <c r="AZ52" s="123">
        <v>0.23</v>
      </c>
      <c r="BA52" s="150">
        <v>0.17</v>
      </c>
      <c r="BB52" s="153">
        <v>25</v>
      </c>
      <c r="BC52" s="123">
        <v>0.22</v>
      </c>
      <c r="BD52" s="154">
        <v>0.17</v>
      </c>
      <c r="BE52" s="123">
        <v>25</v>
      </c>
      <c r="BF52" s="123">
        <v>0.23</v>
      </c>
      <c r="BG52" s="150">
        <v>0.17</v>
      </c>
      <c r="BH52" s="153">
        <v>25</v>
      </c>
      <c r="BI52" s="123">
        <v>0.22</v>
      </c>
      <c r="BJ52" s="154">
        <v>0.17</v>
      </c>
      <c r="BK52" s="123">
        <v>25</v>
      </c>
      <c r="BL52" s="123">
        <v>0.23</v>
      </c>
      <c r="BM52" s="150">
        <v>0.17</v>
      </c>
      <c r="BN52" s="153">
        <v>25</v>
      </c>
      <c r="BO52" s="123">
        <v>0.26</v>
      </c>
      <c r="BP52" s="154">
        <v>0.17</v>
      </c>
      <c r="BQ52" s="123">
        <v>25</v>
      </c>
      <c r="BR52" s="123">
        <v>0.28</v>
      </c>
      <c r="BS52" s="150">
        <v>0.19</v>
      </c>
      <c r="BT52" s="153">
        <v>25</v>
      </c>
      <c r="BU52" s="123">
        <v>0.28</v>
      </c>
      <c r="BV52" s="154">
        <v>0.16</v>
      </c>
      <c r="BW52" s="123">
        <v>25</v>
      </c>
      <c r="BX52" s="123">
        <v>0.29</v>
      </c>
      <c r="BY52" s="150">
        <v>0.17</v>
      </c>
      <c r="BZ52" s="153">
        <v>25</v>
      </c>
      <c r="CA52" s="123">
        <v>0.28</v>
      </c>
      <c r="CB52" s="154">
        <v>0.18</v>
      </c>
    </row>
    <row r="53" spans="1:80" ht="14.25" customHeight="1" thickBot="1">
      <c r="A53" s="171"/>
      <c r="B53" s="171"/>
      <c r="C53" s="160" t="s">
        <v>144</v>
      </c>
      <c r="D53" s="168"/>
      <c r="E53" s="132" t="s">
        <v>102</v>
      </c>
      <c r="F53" s="31"/>
      <c r="G53" s="31"/>
      <c r="H53" s="34"/>
      <c r="I53" s="153">
        <v>40</v>
      </c>
      <c r="J53" s="123">
        <v>0.43</v>
      </c>
      <c r="K53" s="154"/>
      <c r="L53" s="159">
        <v>40</v>
      </c>
      <c r="M53" s="123">
        <v>0.43</v>
      </c>
      <c r="N53" s="123"/>
      <c r="O53" s="153">
        <v>40</v>
      </c>
      <c r="P53" s="123">
        <v>0.42</v>
      </c>
      <c r="Q53" s="154"/>
      <c r="R53" s="159">
        <v>40</v>
      </c>
      <c r="S53" s="123">
        <v>0.41</v>
      </c>
      <c r="T53" s="123"/>
      <c r="U53" s="153">
        <v>40</v>
      </c>
      <c r="V53" s="123">
        <v>0.37</v>
      </c>
      <c r="W53" s="154"/>
      <c r="X53" s="159">
        <v>40</v>
      </c>
      <c r="Y53" s="123">
        <v>0.4</v>
      </c>
      <c r="Z53" s="150"/>
      <c r="AA53" s="153">
        <v>40</v>
      </c>
      <c r="AB53" s="123">
        <v>0.37</v>
      </c>
      <c r="AC53" s="154"/>
      <c r="AD53" s="123">
        <v>40</v>
      </c>
      <c r="AE53" s="123">
        <v>0.39</v>
      </c>
      <c r="AF53" s="150"/>
      <c r="AG53" s="153">
        <v>45</v>
      </c>
      <c r="AH53" s="123">
        <v>0.45</v>
      </c>
      <c r="AI53" s="154"/>
      <c r="AJ53" s="123">
        <v>45</v>
      </c>
      <c r="AK53" s="123">
        <v>0.45</v>
      </c>
      <c r="AL53" s="150"/>
      <c r="AM53" s="153">
        <v>45</v>
      </c>
      <c r="AN53" s="123">
        <v>0.46</v>
      </c>
      <c r="AO53" s="154"/>
      <c r="AP53" s="123">
        <v>45</v>
      </c>
      <c r="AQ53" s="123">
        <v>0.43</v>
      </c>
      <c r="AR53" s="150"/>
      <c r="AS53" s="153">
        <v>45</v>
      </c>
      <c r="AT53" s="123">
        <v>0.43</v>
      </c>
      <c r="AU53" s="154"/>
      <c r="AV53" s="153">
        <v>40</v>
      </c>
      <c r="AW53" s="123">
        <v>0.36</v>
      </c>
      <c r="AX53" s="154"/>
      <c r="AY53" s="123">
        <v>35</v>
      </c>
      <c r="AZ53" s="123">
        <v>0.35</v>
      </c>
      <c r="BA53" s="150"/>
      <c r="BB53" s="153">
        <v>35</v>
      </c>
      <c r="BC53" s="123">
        <v>0.34</v>
      </c>
      <c r="BD53" s="154"/>
      <c r="BE53" s="123">
        <v>40</v>
      </c>
      <c r="BF53" s="123">
        <v>0.4</v>
      </c>
      <c r="BG53" s="150"/>
      <c r="BH53" s="153">
        <v>40</v>
      </c>
      <c r="BI53" s="123">
        <v>0.38</v>
      </c>
      <c r="BJ53" s="154"/>
      <c r="BK53" s="123">
        <v>35</v>
      </c>
      <c r="BL53" s="123">
        <v>0.34</v>
      </c>
      <c r="BM53" s="150"/>
      <c r="BN53" s="153">
        <v>35</v>
      </c>
      <c r="BO53" s="123">
        <v>0.33</v>
      </c>
      <c r="BP53" s="154"/>
      <c r="BQ53" s="123">
        <v>30</v>
      </c>
      <c r="BR53" s="123">
        <v>0.32</v>
      </c>
      <c r="BS53" s="150"/>
      <c r="BT53" s="153">
        <v>30</v>
      </c>
      <c r="BU53" s="123">
        <v>0.33</v>
      </c>
      <c r="BV53" s="154"/>
      <c r="BW53" s="123">
        <v>30</v>
      </c>
      <c r="BX53" s="123">
        <v>0.34</v>
      </c>
      <c r="BY53" s="150"/>
      <c r="BZ53" s="153">
        <v>30</v>
      </c>
      <c r="CA53" s="123">
        <v>0.36</v>
      </c>
      <c r="CB53" s="154"/>
    </row>
    <row r="54" spans="1:80" ht="14.25" customHeight="1" thickBot="1">
      <c r="A54" s="171"/>
      <c r="B54" s="171"/>
      <c r="C54" s="160" t="s">
        <v>145</v>
      </c>
      <c r="D54" s="168"/>
      <c r="E54" s="132" t="s">
        <v>103</v>
      </c>
      <c r="F54" s="31"/>
      <c r="G54" s="31"/>
      <c r="H54" s="34"/>
      <c r="I54" s="153"/>
      <c r="J54" s="123"/>
      <c r="K54" s="154"/>
      <c r="L54" s="159"/>
      <c r="M54" s="123"/>
      <c r="N54" s="123"/>
      <c r="O54" s="153"/>
      <c r="P54" s="123"/>
      <c r="Q54" s="154"/>
      <c r="R54" s="159"/>
      <c r="S54" s="123"/>
      <c r="T54" s="123"/>
      <c r="U54" s="153"/>
      <c r="V54" s="123"/>
      <c r="W54" s="154"/>
      <c r="X54" s="159"/>
      <c r="Y54" s="123"/>
      <c r="Z54" s="150"/>
      <c r="AA54" s="153"/>
      <c r="AB54" s="123"/>
      <c r="AC54" s="154"/>
      <c r="AD54" s="123"/>
      <c r="AE54" s="123"/>
      <c r="AF54" s="150"/>
      <c r="AG54" s="153"/>
      <c r="AH54" s="123"/>
      <c r="AI54" s="154"/>
      <c r="AJ54" s="123"/>
      <c r="AK54" s="123"/>
      <c r="AL54" s="150"/>
      <c r="AM54" s="153"/>
      <c r="AN54" s="123"/>
      <c r="AO54" s="154"/>
      <c r="AP54" s="123"/>
      <c r="AQ54" s="123"/>
      <c r="AR54" s="150"/>
      <c r="AS54" s="153"/>
      <c r="AT54" s="123"/>
      <c r="AU54" s="154"/>
      <c r="AV54" s="153"/>
      <c r="AW54" s="123"/>
      <c r="AX54" s="154"/>
      <c r="AY54" s="123"/>
      <c r="AZ54" s="123"/>
      <c r="BA54" s="150"/>
      <c r="BB54" s="153"/>
      <c r="BC54" s="123"/>
      <c r="BD54" s="154"/>
      <c r="BE54" s="123"/>
      <c r="BF54" s="123"/>
      <c r="BG54" s="150"/>
      <c r="BH54" s="153"/>
      <c r="BI54" s="123"/>
      <c r="BJ54" s="154"/>
      <c r="BK54" s="123"/>
      <c r="BL54" s="123"/>
      <c r="BM54" s="150"/>
      <c r="BN54" s="153"/>
      <c r="BO54" s="123"/>
      <c r="BP54" s="154"/>
      <c r="BQ54" s="123"/>
      <c r="BR54" s="123"/>
      <c r="BS54" s="150"/>
      <c r="BT54" s="153"/>
      <c r="BU54" s="123"/>
      <c r="BV54" s="154"/>
      <c r="BW54" s="123"/>
      <c r="BX54" s="123"/>
      <c r="BY54" s="150"/>
      <c r="BZ54" s="153"/>
      <c r="CA54" s="123"/>
      <c r="CB54" s="154"/>
    </row>
    <row r="55" spans="1:80" ht="14.25" customHeight="1" thickBot="1">
      <c r="A55" s="171"/>
      <c r="B55" s="171"/>
      <c r="C55" s="160" t="s">
        <v>129</v>
      </c>
      <c r="D55" s="168"/>
      <c r="E55" s="132" t="s">
        <v>104</v>
      </c>
      <c r="F55" s="31"/>
      <c r="G55" s="31"/>
      <c r="H55" s="34"/>
      <c r="I55" s="153"/>
      <c r="J55" s="123"/>
      <c r="K55" s="154"/>
      <c r="L55" s="159"/>
      <c r="M55" s="123"/>
      <c r="N55" s="123"/>
      <c r="O55" s="153"/>
      <c r="P55" s="123"/>
      <c r="Q55" s="154"/>
      <c r="R55" s="159"/>
      <c r="S55" s="123"/>
      <c r="T55" s="123"/>
      <c r="U55" s="153"/>
      <c r="V55" s="123"/>
      <c r="W55" s="154"/>
      <c r="X55" s="159"/>
      <c r="Y55" s="123"/>
      <c r="Z55" s="150"/>
      <c r="AA55" s="153"/>
      <c r="AB55" s="123"/>
      <c r="AC55" s="154"/>
      <c r="AD55" s="123"/>
      <c r="AE55" s="123"/>
      <c r="AF55" s="150"/>
      <c r="AG55" s="153"/>
      <c r="AH55" s="123"/>
      <c r="AI55" s="154"/>
      <c r="AJ55" s="123"/>
      <c r="AK55" s="123"/>
      <c r="AL55" s="150"/>
      <c r="AM55" s="153"/>
      <c r="AN55" s="123"/>
      <c r="AO55" s="154"/>
      <c r="AP55" s="123"/>
      <c r="AQ55" s="123"/>
      <c r="AR55" s="150"/>
      <c r="AS55" s="153"/>
      <c r="AT55" s="123"/>
      <c r="AU55" s="154"/>
      <c r="AV55" s="153"/>
      <c r="AW55" s="123"/>
      <c r="AX55" s="154"/>
      <c r="AY55" s="123"/>
      <c r="AZ55" s="123"/>
      <c r="BA55" s="150"/>
      <c r="BB55" s="153"/>
      <c r="BC55" s="123"/>
      <c r="BD55" s="154"/>
      <c r="BE55" s="123"/>
      <c r="BF55" s="123"/>
      <c r="BG55" s="150"/>
      <c r="BH55" s="153"/>
      <c r="BI55" s="123"/>
      <c r="BJ55" s="154"/>
      <c r="BK55" s="123"/>
      <c r="BL55" s="123"/>
      <c r="BM55" s="150"/>
      <c r="BN55" s="153"/>
      <c r="BO55" s="123"/>
      <c r="BP55" s="154"/>
      <c r="BQ55" s="123"/>
      <c r="BR55" s="123"/>
      <c r="BS55" s="150"/>
      <c r="BT55" s="153"/>
      <c r="BU55" s="123"/>
      <c r="BV55" s="154"/>
      <c r="BW55" s="123"/>
      <c r="BX55" s="123"/>
      <c r="BY55" s="150"/>
      <c r="BZ55" s="153"/>
      <c r="CA55" s="123"/>
      <c r="CB55" s="154"/>
    </row>
    <row r="56" spans="1:80" ht="14.25" customHeight="1" thickBot="1">
      <c r="A56" s="171"/>
      <c r="B56" s="171"/>
      <c r="C56" s="182" t="s">
        <v>129</v>
      </c>
      <c r="D56" s="182"/>
      <c r="E56" s="132" t="s">
        <v>105</v>
      </c>
      <c r="F56" s="31"/>
      <c r="G56" s="31"/>
      <c r="H56" s="34"/>
      <c r="I56" s="153"/>
      <c r="J56" s="123"/>
      <c r="K56" s="154"/>
      <c r="L56" s="159"/>
      <c r="M56" s="123"/>
      <c r="N56" s="123"/>
      <c r="O56" s="153"/>
      <c r="P56" s="123"/>
      <c r="Q56" s="154"/>
      <c r="R56" s="159"/>
      <c r="S56" s="123"/>
      <c r="T56" s="123"/>
      <c r="U56" s="153"/>
      <c r="V56" s="123"/>
      <c r="W56" s="154"/>
      <c r="X56" s="159"/>
      <c r="Y56" s="123"/>
      <c r="Z56" s="150"/>
      <c r="AA56" s="153"/>
      <c r="AB56" s="123"/>
      <c r="AC56" s="154"/>
      <c r="AD56" s="123"/>
      <c r="AE56" s="123"/>
      <c r="AF56" s="150"/>
      <c r="AG56" s="153"/>
      <c r="AH56" s="123"/>
      <c r="AI56" s="154"/>
      <c r="AJ56" s="123"/>
      <c r="AK56" s="123"/>
      <c r="AL56" s="150"/>
      <c r="AM56" s="153"/>
      <c r="AN56" s="123"/>
      <c r="AO56" s="154"/>
      <c r="AP56" s="123"/>
      <c r="AQ56" s="123"/>
      <c r="AR56" s="150"/>
      <c r="AS56" s="153"/>
      <c r="AT56" s="123"/>
      <c r="AU56" s="154"/>
      <c r="AV56" s="153"/>
      <c r="AW56" s="123"/>
      <c r="AX56" s="154"/>
      <c r="AY56" s="123"/>
      <c r="AZ56" s="123"/>
      <c r="BA56" s="150"/>
      <c r="BB56" s="153"/>
      <c r="BC56" s="123"/>
      <c r="BD56" s="154"/>
      <c r="BE56" s="123"/>
      <c r="BF56" s="123"/>
      <c r="BG56" s="150"/>
      <c r="BH56" s="153"/>
      <c r="BI56" s="123"/>
      <c r="BJ56" s="154"/>
      <c r="BK56" s="123"/>
      <c r="BL56" s="123"/>
      <c r="BM56" s="150"/>
      <c r="BN56" s="153"/>
      <c r="BO56" s="123"/>
      <c r="BP56" s="154"/>
      <c r="BQ56" s="123"/>
      <c r="BR56" s="123"/>
      <c r="BS56" s="150"/>
      <c r="BT56" s="153"/>
      <c r="BU56" s="123"/>
      <c r="BV56" s="154"/>
      <c r="BW56" s="123"/>
      <c r="BX56" s="123"/>
      <c r="BY56" s="150"/>
      <c r="BZ56" s="153"/>
      <c r="CA56" s="123"/>
      <c r="CB56" s="154"/>
    </row>
    <row r="57" spans="1:80" ht="14.25" customHeight="1" thickBot="1">
      <c r="A57" s="171"/>
      <c r="B57" s="171"/>
      <c r="C57" s="186" t="s">
        <v>146</v>
      </c>
      <c r="D57" s="186"/>
      <c r="E57" s="132" t="s">
        <v>106</v>
      </c>
      <c r="F57" s="31"/>
      <c r="G57" s="31"/>
      <c r="H57" s="34"/>
      <c r="I57" s="155"/>
      <c r="J57" s="158"/>
      <c r="K57" s="157"/>
      <c r="L57" s="127"/>
      <c r="M57" s="125"/>
      <c r="N57" s="128"/>
      <c r="O57" s="155"/>
      <c r="P57" s="158"/>
      <c r="Q57" s="157"/>
      <c r="R57" s="127"/>
      <c r="S57" s="128"/>
      <c r="T57" s="126"/>
      <c r="U57" s="155"/>
      <c r="V57" s="158"/>
      <c r="W57" s="157"/>
      <c r="X57" s="127"/>
      <c r="Y57" s="125"/>
      <c r="Z57" s="128"/>
      <c r="AA57" s="155"/>
      <c r="AB57" s="158"/>
      <c r="AC57" s="157"/>
      <c r="AD57" s="124"/>
      <c r="AE57" s="128"/>
      <c r="AF57" s="128"/>
      <c r="AG57" s="155"/>
      <c r="AH57" s="158"/>
      <c r="AI57" s="157"/>
      <c r="AJ57" s="127"/>
      <c r="AK57" s="125"/>
      <c r="AL57" s="128"/>
      <c r="AM57" s="155"/>
      <c r="AN57" s="158"/>
      <c r="AO57" s="157"/>
      <c r="AP57" s="124"/>
      <c r="AQ57" s="128"/>
      <c r="AR57" s="128"/>
      <c r="AS57" s="155"/>
      <c r="AT57" s="158"/>
      <c r="AU57" s="157"/>
      <c r="AV57" s="155"/>
      <c r="AW57" s="158"/>
      <c r="AX57" s="157"/>
      <c r="AY57" s="124"/>
      <c r="AZ57" s="125"/>
      <c r="BA57" s="128"/>
      <c r="BB57" s="155"/>
      <c r="BC57" s="156"/>
      <c r="BD57" s="157"/>
      <c r="BE57" s="124"/>
      <c r="BF57" s="125"/>
      <c r="BG57" s="128"/>
      <c r="BH57" s="155"/>
      <c r="BI57" s="158"/>
      <c r="BJ57" s="157"/>
      <c r="BK57" s="124"/>
      <c r="BL57" s="125"/>
      <c r="BM57" s="128"/>
      <c r="BN57" s="155"/>
      <c r="BO57" s="156"/>
      <c r="BP57" s="157"/>
      <c r="BQ57" s="124"/>
      <c r="BR57" s="125"/>
      <c r="BS57" s="128"/>
      <c r="BT57" s="155"/>
      <c r="BU57" s="158"/>
      <c r="BV57" s="157"/>
      <c r="BW57" s="124"/>
      <c r="BX57" s="125"/>
      <c r="BY57" s="128"/>
      <c r="BZ57" s="155"/>
      <c r="CA57" s="156"/>
      <c r="CB57" s="157"/>
    </row>
    <row r="58" spans="1:80" ht="14.25" customHeight="1" thickBot="1">
      <c r="A58" s="171"/>
      <c r="B58" s="177"/>
      <c r="C58" s="164" t="s">
        <v>81</v>
      </c>
      <c r="D58" s="165"/>
      <c r="E58" s="132"/>
      <c r="F58" s="31"/>
      <c r="G58" s="31"/>
      <c r="H58" s="34"/>
      <c r="I58" s="129">
        <f>SUM(I30:I42,I44:I57)</f>
        <v>367</v>
      </c>
      <c r="J58" s="130">
        <f aca="true" t="shared" si="4" ref="J58:BU58">SUM(J30:J42,J44:J57)</f>
        <v>2.5000000000000004</v>
      </c>
      <c r="K58" s="130">
        <f t="shared" si="4"/>
        <v>1.29</v>
      </c>
      <c r="L58" s="130">
        <f t="shared" si="4"/>
        <v>372</v>
      </c>
      <c r="M58" s="130">
        <f t="shared" si="4"/>
        <v>4.819999999999999</v>
      </c>
      <c r="N58" s="130">
        <f t="shared" si="4"/>
        <v>2.3200000000000003</v>
      </c>
      <c r="O58" s="130">
        <f t="shared" si="4"/>
        <v>372</v>
      </c>
      <c r="P58" s="130">
        <f t="shared" si="4"/>
        <v>2.89</v>
      </c>
      <c r="Q58" s="130">
        <f t="shared" si="4"/>
        <v>1.51</v>
      </c>
      <c r="R58" s="130">
        <f t="shared" si="4"/>
        <v>372</v>
      </c>
      <c r="S58" s="130">
        <f t="shared" si="4"/>
        <v>4.52</v>
      </c>
      <c r="T58" s="130">
        <f t="shared" si="4"/>
        <v>2.08</v>
      </c>
      <c r="U58" s="130">
        <f t="shared" si="4"/>
        <v>352</v>
      </c>
      <c r="V58" s="130">
        <f t="shared" si="4"/>
        <v>3</v>
      </c>
      <c r="W58" s="130">
        <f t="shared" si="4"/>
        <v>1.62</v>
      </c>
      <c r="X58" s="130">
        <f t="shared" si="4"/>
        <v>352</v>
      </c>
      <c r="Y58" s="130">
        <f t="shared" si="4"/>
        <v>4.109999999999999</v>
      </c>
      <c r="Z58" s="130">
        <f t="shared" si="4"/>
        <v>1.8499999999999999</v>
      </c>
      <c r="AA58" s="130">
        <f t="shared" si="4"/>
        <v>217</v>
      </c>
      <c r="AB58" s="130">
        <f t="shared" si="4"/>
        <v>3.6399999999999997</v>
      </c>
      <c r="AC58" s="130">
        <f t="shared" si="4"/>
        <v>1.8399999999999999</v>
      </c>
      <c r="AD58" s="130">
        <f t="shared" si="4"/>
        <v>222</v>
      </c>
      <c r="AE58" s="130">
        <f t="shared" si="4"/>
        <v>2.1300000000000003</v>
      </c>
      <c r="AF58" s="130">
        <f t="shared" si="4"/>
        <v>1.16</v>
      </c>
      <c r="AG58" s="130">
        <f t="shared" si="4"/>
        <v>272</v>
      </c>
      <c r="AH58" s="130">
        <f t="shared" si="4"/>
        <v>2.6100000000000003</v>
      </c>
      <c r="AI58" s="130">
        <f t="shared" si="4"/>
        <v>1.26</v>
      </c>
      <c r="AJ58" s="130">
        <f t="shared" si="4"/>
        <v>487</v>
      </c>
      <c r="AK58" s="130">
        <f t="shared" si="4"/>
        <v>4.76</v>
      </c>
      <c r="AL58" s="130">
        <f t="shared" si="4"/>
        <v>1.95</v>
      </c>
      <c r="AM58" s="130">
        <f t="shared" si="4"/>
        <v>337</v>
      </c>
      <c r="AN58" s="130">
        <f t="shared" si="4"/>
        <v>3.33</v>
      </c>
      <c r="AO58" s="130">
        <f t="shared" si="4"/>
        <v>1.63</v>
      </c>
      <c r="AP58" s="130">
        <f t="shared" si="4"/>
        <v>457</v>
      </c>
      <c r="AQ58" s="130">
        <f t="shared" si="4"/>
        <v>4.48</v>
      </c>
      <c r="AR58" s="130">
        <f t="shared" si="4"/>
        <v>1.8699999999999999</v>
      </c>
      <c r="AS58" s="130">
        <f t="shared" si="4"/>
        <v>362</v>
      </c>
      <c r="AT58" s="130">
        <f t="shared" si="4"/>
        <v>3.48</v>
      </c>
      <c r="AU58" s="130">
        <f t="shared" si="4"/>
        <v>1.67</v>
      </c>
      <c r="AV58" s="130">
        <f t="shared" si="4"/>
        <v>432</v>
      </c>
      <c r="AW58" s="130">
        <f t="shared" si="4"/>
        <v>4.2299999999999995</v>
      </c>
      <c r="AX58" s="130">
        <f t="shared" si="4"/>
        <v>1.8699999999999999</v>
      </c>
      <c r="AY58" s="130">
        <f t="shared" si="4"/>
        <v>337</v>
      </c>
      <c r="AZ58" s="130">
        <f t="shared" si="4"/>
        <v>3.25</v>
      </c>
      <c r="BA58" s="130">
        <f t="shared" si="4"/>
        <v>1.62</v>
      </c>
      <c r="BB58" s="130">
        <f t="shared" si="4"/>
        <v>212</v>
      </c>
      <c r="BC58" s="130">
        <f t="shared" si="4"/>
        <v>2</v>
      </c>
      <c r="BD58" s="130">
        <f t="shared" si="4"/>
        <v>1.15</v>
      </c>
      <c r="BE58" s="130">
        <f t="shared" si="4"/>
        <v>242</v>
      </c>
      <c r="BF58" s="130">
        <f t="shared" si="4"/>
        <v>2.35</v>
      </c>
      <c r="BG58" s="130">
        <f t="shared" si="4"/>
        <v>1.24</v>
      </c>
      <c r="BH58" s="130">
        <f t="shared" si="4"/>
        <v>377</v>
      </c>
      <c r="BI58" s="130">
        <f t="shared" si="4"/>
        <v>4.39</v>
      </c>
      <c r="BJ58" s="130">
        <f t="shared" si="4"/>
        <v>1.98</v>
      </c>
      <c r="BK58" s="130">
        <f t="shared" si="4"/>
        <v>367</v>
      </c>
      <c r="BL58" s="130">
        <f t="shared" si="4"/>
        <v>3.6099999999999994</v>
      </c>
      <c r="BM58" s="130">
        <f t="shared" si="4"/>
        <v>1.79</v>
      </c>
      <c r="BN58" s="130">
        <f t="shared" si="4"/>
        <v>367</v>
      </c>
      <c r="BO58" s="130">
        <f t="shared" si="4"/>
        <v>4.48</v>
      </c>
      <c r="BP58" s="130">
        <f t="shared" si="4"/>
        <v>1.99</v>
      </c>
      <c r="BQ58" s="130">
        <f t="shared" si="4"/>
        <v>442</v>
      </c>
      <c r="BR58" s="130">
        <f t="shared" si="4"/>
        <v>3.8399999999999994</v>
      </c>
      <c r="BS58" s="130">
        <f t="shared" si="4"/>
        <v>1.8800000000000001</v>
      </c>
      <c r="BT58" s="130">
        <f t="shared" si="4"/>
        <v>372</v>
      </c>
      <c r="BU58" s="130">
        <f t="shared" si="4"/>
        <v>4.83</v>
      </c>
      <c r="BV58" s="130">
        <f aca="true" t="shared" si="5" ref="BV58:CB58">SUM(BV30:BV42,BV44:BV57)</f>
        <v>2.15</v>
      </c>
      <c r="BW58" s="130">
        <f t="shared" si="5"/>
        <v>462</v>
      </c>
      <c r="BX58" s="130">
        <f t="shared" si="5"/>
        <v>3.4499999999999997</v>
      </c>
      <c r="BY58" s="130">
        <f t="shared" si="5"/>
        <v>1.72</v>
      </c>
      <c r="BZ58" s="130">
        <f t="shared" si="5"/>
        <v>452</v>
      </c>
      <c r="CA58" s="130">
        <f t="shared" si="5"/>
        <v>2.1</v>
      </c>
      <c r="CB58" s="131">
        <f t="shared" si="5"/>
        <v>1.19</v>
      </c>
    </row>
    <row r="59" spans="1:80" ht="14.25" customHeight="1" thickBot="1">
      <c r="A59" s="171"/>
      <c r="B59" s="171"/>
      <c r="C59" s="187" t="s">
        <v>82</v>
      </c>
      <c r="D59" s="187"/>
      <c r="E59" s="132"/>
      <c r="F59" s="31"/>
      <c r="G59" s="31"/>
      <c r="H59" s="34"/>
      <c r="I59" s="134"/>
      <c r="J59" s="135"/>
      <c r="K59" s="136"/>
      <c r="L59" s="71"/>
      <c r="M59" s="64"/>
      <c r="N59" s="70"/>
      <c r="O59" s="63"/>
      <c r="P59" s="64"/>
      <c r="Q59" s="70"/>
      <c r="R59" s="134"/>
      <c r="S59" s="145"/>
      <c r="T59" s="136"/>
      <c r="U59" s="134"/>
      <c r="V59" s="135"/>
      <c r="W59" s="136"/>
      <c r="X59" s="71"/>
      <c r="Y59" s="64"/>
      <c r="Z59" s="70"/>
      <c r="AA59" s="63"/>
      <c r="AB59" s="64"/>
      <c r="AC59" s="65"/>
      <c r="AD59" s="63"/>
      <c r="AE59" s="70"/>
      <c r="AF59" s="70"/>
      <c r="AG59" s="134"/>
      <c r="AH59" s="135"/>
      <c r="AI59" s="136"/>
      <c r="AJ59" s="71"/>
      <c r="AK59" s="64"/>
      <c r="AL59" s="70"/>
      <c r="AM59" s="63"/>
      <c r="AN59" s="64"/>
      <c r="AO59" s="65"/>
      <c r="AP59" s="63"/>
      <c r="AQ59" s="70"/>
      <c r="AR59" s="70"/>
      <c r="AS59" s="134"/>
      <c r="AT59" s="135"/>
      <c r="AU59" s="136"/>
      <c r="AV59" s="71"/>
      <c r="AW59" s="64"/>
      <c r="AX59" s="70"/>
      <c r="AY59" s="63"/>
      <c r="AZ59" s="64"/>
      <c r="BA59" s="65"/>
      <c r="BB59" s="63"/>
      <c r="BC59" s="70"/>
      <c r="BD59" s="70"/>
      <c r="BE59" s="134"/>
      <c r="BF59" s="135"/>
      <c r="BG59" s="136"/>
      <c r="BH59" s="71"/>
      <c r="BI59" s="64"/>
      <c r="BJ59" s="70"/>
      <c r="BK59" s="63"/>
      <c r="BL59" s="64"/>
      <c r="BM59" s="70"/>
      <c r="BN59" s="134"/>
      <c r="BO59" s="145"/>
      <c r="BP59" s="136"/>
      <c r="BQ59" s="134"/>
      <c r="BR59" s="135"/>
      <c r="BS59" s="136"/>
      <c r="BT59" s="71"/>
      <c r="BU59" s="64"/>
      <c r="BV59" s="70"/>
      <c r="BW59" s="63"/>
      <c r="BX59" s="64"/>
      <c r="BY59" s="70"/>
      <c r="BZ59" s="134"/>
      <c r="CA59" s="145"/>
      <c r="CB59" s="136"/>
    </row>
    <row r="60" spans="1:80" ht="14.25" customHeight="1" thickBot="1">
      <c r="A60" s="171"/>
      <c r="B60" s="171"/>
      <c r="C60" s="191" t="s">
        <v>147</v>
      </c>
      <c r="D60" s="192"/>
      <c r="E60" s="132" t="s">
        <v>56</v>
      </c>
      <c r="F60" s="31"/>
      <c r="G60" s="31"/>
      <c r="H60" s="34"/>
      <c r="I60" s="137"/>
      <c r="J60" s="73"/>
      <c r="K60" s="138"/>
      <c r="L60" s="133"/>
      <c r="M60" s="73"/>
      <c r="N60" s="74"/>
      <c r="O60" s="72"/>
      <c r="P60" s="73"/>
      <c r="Q60" s="144"/>
      <c r="R60" s="137"/>
      <c r="S60" s="73"/>
      <c r="T60" s="138"/>
      <c r="U60" s="137"/>
      <c r="V60" s="73"/>
      <c r="W60" s="138"/>
      <c r="X60" s="133"/>
      <c r="Y60" s="73"/>
      <c r="Z60" s="74"/>
      <c r="AA60" s="72"/>
      <c r="AB60" s="73"/>
      <c r="AC60" s="74"/>
      <c r="AD60" s="72"/>
      <c r="AE60" s="73"/>
      <c r="AF60" s="144"/>
      <c r="AG60" s="137"/>
      <c r="AH60" s="73"/>
      <c r="AI60" s="138"/>
      <c r="AJ60" s="133"/>
      <c r="AK60" s="73"/>
      <c r="AL60" s="74"/>
      <c r="AM60" s="72"/>
      <c r="AN60" s="73"/>
      <c r="AO60" s="74"/>
      <c r="AP60" s="72"/>
      <c r="AQ60" s="73"/>
      <c r="AR60" s="144"/>
      <c r="AS60" s="137"/>
      <c r="AT60" s="73"/>
      <c r="AU60" s="138"/>
      <c r="AV60" s="133"/>
      <c r="AW60" s="73"/>
      <c r="AX60" s="74"/>
      <c r="AY60" s="72"/>
      <c r="AZ60" s="73"/>
      <c r="BA60" s="74"/>
      <c r="BB60" s="72"/>
      <c r="BC60" s="73"/>
      <c r="BD60" s="144"/>
      <c r="BE60" s="137"/>
      <c r="BF60" s="73"/>
      <c r="BG60" s="138"/>
      <c r="BH60" s="133"/>
      <c r="BI60" s="73"/>
      <c r="BJ60" s="74"/>
      <c r="BK60" s="72"/>
      <c r="BL60" s="73"/>
      <c r="BM60" s="144"/>
      <c r="BN60" s="137"/>
      <c r="BO60" s="73"/>
      <c r="BP60" s="138"/>
      <c r="BQ60" s="137"/>
      <c r="BR60" s="73"/>
      <c r="BS60" s="138"/>
      <c r="BT60" s="133"/>
      <c r="BU60" s="73"/>
      <c r="BV60" s="74"/>
      <c r="BW60" s="72"/>
      <c r="BX60" s="73"/>
      <c r="BY60" s="144"/>
      <c r="BZ60" s="137"/>
      <c r="CA60" s="73"/>
      <c r="CB60" s="138"/>
    </row>
    <row r="61" spans="1:80" ht="14.25" customHeight="1" thickBot="1">
      <c r="A61" s="171"/>
      <c r="B61" s="171"/>
      <c r="C61" s="182" t="s">
        <v>148</v>
      </c>
      <c r="D61" s="182"/>
      <c r="E61" s="132" t="s">
        <v>107</v>
      </c>
      <c r="F61" s="31"/>
      <c r="G61" s="31"/>
      <c r="H61" s="34"/>
      <c r="I61" s="139"/>
      <c r="J61" s="31"/>
      <c r="K61" s="140"/>
      <c r="L61" s="33"/>
      <c r="M61" s="31"/>
      <c r="N61" s="34"/>
      <c r="O61" s="30"/>
      <c r="P61" s="31"/>
      <c r="Q61" s="34"/>
      <c r="R61" s="139"/>
      <c r="S61" s="34"/>
      <c r="T61" s="140"/>
      <c r="U61" s="139"/>
      <c r="V61" s="31"/>
      <c r="W61" s="140"/>
      <c r="X61" s="33"/>
      <c r="Y61" s="31"/>
      <c r="Z61" s="34"/>
      <c r="AA61" s="30"/>
      <c r="AB61" s="31"/>
      <c r="AC61" s="32"/>
      <c r="AD61" s="30"/>
      <c r="AE61" s="34"/>
      <c r="AF61" s="34"/>
      <c r="AG61" s="139"/>
      <c r="AH61" s="31"/>
      <c r="AI61" s="140"/>
      <c r="AJ61" s="33"/>
      <c r="AK61" s="31"/>
      <c r="AL61" s="34"/>
      <c r="AM61" s="30"/>
      <c r="AN61" s="31"/>
      <c r="AO61" s="32"/>
      <c r="AP61" s="30"/>
      <c r="AQ61" s="34"/>
      <c r="AR61" s="34"/>
      <c r="AS61" s="139"/>
      <c r="AT61" s="31"/>
      <c r="AU61" s="140"/>
      <c r="AV61" s="33"/>
      <c r="AW61" s="31"/>
      <c r="AX61" s="34"/>
      <c r="AY61" s="30"/>
      <c r="AZ61" s="31"/>
      <c r="BA61" s="32"/>
      <c r="BB61" s="30"/>
      <c r="BC61" s="34"/>
      <c r="BD61" s="34"/>
      <c r="BE61" s="139"/>
      <c r="BF61" s="31"/>
      <c r="BG61" s="140"/>
      <c r="BH61" s="33"/>
      <c r="BI61" s="31"/>
      <c r="BJ61" s="34"/>
      <c r="BK61" s="30"/>
      <c r="BL61" s="31"/>
      <c r="BM61" s="34"/>
      <c r="BN61" s="139"/>
      <c r="BO61" s="34"/>
      <c r="BP61" s="140"/>
      <c r="BQ61" s="139"/>
      <c r="BR61" s="31"/>
      <c r="BS61" s="140"/>
      <c r="BT61" s="33"/>
      <c r="BU61" s="31"/>
      <c r="BV61" s="34"/>
      <c r="BW61" s="30"/>
      <c r="BX61" s="31"/>
      <c r="BY61" s="34"/>
      <c r="BZ61" s="139"/>
      <c r="CA61" s="34"/>
      <c r="CB61" s="140"/>
    </row>
    <row r="62" spans="1:80" ht="14.25" customHeight="1" thickBot="1">
      <c r="A62" s="171"/>
      <c r="B62" s="171"/>
      <c r="C62" s="160" t="s">
        <v>167</v>
      </c>
      <c r="D62" s="168"/>
      <c r="E62" s="132" t="s">
        <v>108</v>
      </c>
      <c r="F62" s="31"/>
      <c r="G62" s="31"/>
      <c r="H62" s="34"/>
      <c r="I62" s="139"/>
      <c r="J62" s="31"/>
      <c r="K62" s="140"/>
      <c r="L62" s="33"/>
      <c r="M62" s="31"/>
      <c r="N62" s="34"/>
      <c r="O62" s="30"/>
      <c r="P62" s="31"/>
      <c r="Q62" s="34"/>
      <c r="R62" s="139"/>
      <c r="S62" s="34"/>
      <c r="T62" s="140"/>
      <c r="U62" s="139"/>
      <c r="V62" s="31"/>
      <c r="W62" s="140"/>
      <c r="X62" s="33"/>
      <c r="Y62" s="31"/>
      <c r="Z62" s="34"/>
      <c r="AA62" s="30"/>
      <c r="AB62" s="31"/>
      <c r="AC62" s="32"/>
      <c r="AD62" s="30"/>
      <c r="AE62" s="34"/>
      <c r="AF62" s="34"/>
      <c r="AG62" s="139"/>
      <c r="AH62" s="31"/>
      <c r="AI62" s="140"/>
      <c r="AJ62" s="33"/>
      <c r="AK62" s="31"/>
      <c r="AL62" s="34"/>
      <c r="AM62" s="30"/>
      <c r="AN62" s="31"/>
      <c r="AO62" s="32"/>
      <c r="AP62" s="30"/>
      <c r="AQ62" s="34"/>
      <c r="AR62" s="34"/>
      <c r="AS62" s="139"/>
      <c r="AT62" s="31"/>
      <c r="AU62" s="140"/>
      <c r="AV62" s="33"/>
      <c r="AW62" s="31"/>
      <c r="AX62" s="34"/>
      <c r="AY62" s="30"/>
      <c r="AZ62" s="31"/>
      <c r="BA62" s="32"/>
      <c r="BB62" s="30"/>
      <c r="BC62" s="34"/>
      <c r="BD62" s="34"/>
      <c r="BE62" s="139"/>
      <c r="BF62" s="31"/>
      <c r="BG62" s="140"/>
      <c r="BH62" s="33"/>
      <c r="BI62" s="31"/>
      <c r="BJ62" s="34"/>
      <c r="BK62" s="30"/>
      <c r="BL62" s="31"/>
      <c r="BM62" s="34"/>
      <c r="BN62" s="139"/>
      <c r="BO62" s="34"/>
      <c r="BP62" s="140"/>
      <c r="BQ62" s="139"/>
      <c r="BR62" s="31"/>
      <c r="BS62" s="140"/>
      <c r="BT62" s="33"/>
      <c r="BU62" s="31"/>
      <c r="BV62" s="34"/>
      <c r="BW62" s="30"/>
      <c r="BX62" s="31"/>
      <c r="BY62" s="34"/>
      <c r="BZ62" s="139"/>
      <c r="CA62" s="34"/>
      <c r="CB62" s="140"/>
    </row>
    <row r="63" spans="1:80" ht="14.25" customHeight="1" thickBot="1">
      <c r="A63" s="171"/>
      <c r="B63" s="171"/>
      <c r="C63" s="160" t="s">
        <v>149</v>
      </c>
      <c r="D63" s="168"/>
      <c r="E63" s="132" t="s">
        <v>42</v>
      </c>
      <c r="F63" s="31"/>
      <c r="G63" s="31"/>
      <c r="H63" s="34"/>
      <c r="I63" s="139"/>
      <c r="J63" s="31"/>
      <c r="K63" s="140"/>
      <c r="L63" s="33"/>
      <c r="M63" s="31"/>
      <c r="N63" s="34"/>
      <c r="O63" s="30"/>
      <c r="P63" s="31"/>
      <c r="Q63" s="34"/>
      <c r="R63" s="139"/>
      <c r="S63" s="34"/>
      <c r="T63" s="140"/>
      <c r="U63" s="139"/>
      <c r="V63" s="31"/>
      <c r="W63" s="140"/>
      <c r="X63" s="33"/>
      <c r="Y63" s="31"/>
      <c r="Z63" s="34"/>
      <c r="AA63" s="30"/>
      <c r="AB63" s="31"/>
      <c r="AC63" s="32"/>
      <c r="AD63" s="30"/>
      <c r="AE63" s="34"/>
      <c r="AF63" s="34"/>
      <c r="AG63" s="139"/>
      <c r="AH63" s="31"/>
      <c r="AI63" s="140"/>
      <c r="AJ63" s="33"/>
      <c r="AK63" s="31"/>
      <c r="AL63" s="34"/>
      <c r="AM63" s="30"/>
      <c r="AN63" s="31"/>
      <c r="AO63" s="32"/>
      <c r="AP63" s="30"/>
      <c r="AQ63" s="34"/>
      <c r="AR63" s="34"/>
      <c r="AS63" s="139"/>
      <c r="AT63" s="31"/>
      <c r="AU63" s="140"/>
      <c r="AV63" s="33"/>
      <c r="AW63" s="31"/>
      <c r="AX63" s="34"/>
      <c r="AY63" s="30"/>
      <c r="AZ63" s="31"/>
      <c r="BA63" s="32"/>
      <c r="BB63" s="30"/>
      <c r="BC63" s="34"/>
      <c r="BD63" s="34"/>
      <c r="BE63" s="139"/>
      <c r="BF63" s="31"/>
      <c r="BG63" s="140"/>
      <c r="BH63" s="33"/>
      <c r="BI63" s="31"/>
      <c r="BJ63" s="34"/>
      <c r="BK63" s="30"/>
      <c r="BL63" s="31"/>
      <c r="BM63" s="34"/>
      <c r="BN63" s="139"/>
      <c r="BO63" s="34"/>
      <c r="BP63" s="140"/>
      <c r="BQ63" s="139"/>
      <c r="BR63" s="31"/>
      <c r="BS63" s="140"/>
      <c r="BT63" s="33"/>
      <c r="BU63" s="31"/>
      <c r="BV63" s="34"/>
      <c r="BW63" s="30"/>
      <c r="BX63" s="31"/>
      <c r="BY63" s="34"/>
      <c r="BZ63" s="139"/>
      <c r="CA63" s="34"/>
      <c r="CB63" s="140"/>
    </row>
    <row r="64" spans="1:80" ht="14.25" customHeight="1" thickBot="1">
      <c r="A64" s="171"/>
      <c r="B64" s="171"/>
      <c r="C64" s="160" t="s">
        <v>150</v>
      </c>
      <c r="D64" s="168"/>
      <c r="E64" s="132" t="s">
        <v>43</v>
      </c>
      <c r="F64" s="31"/>
      <c r="G64" s="31"/>
      <c r="H64" s="34"/>
      <c r="I64" s="139">
        <v>180</v>
      </c>
      <c r="J64" s="31">
        <v>0.6</v>
      </c>
      <c r="K64" s="140">
        <v>0.13</v>
      </c>
      <c r="L64" s="33">
        <v>210</v>
      </c>
      <c r="M64" s="31">
        <v>2.89</v>
      </c>
      <c r="N64" s="34">
        <v>1.06</v>
      </c>
      <c r="O64" s="30">
        <v>240</v>
      </c>
      <c r="P64" s="31">
        <v>0.72</v>
      </c>
      <c r="Q64" s="34">
        <v>0.25</v>
      </c>
      <c r="R64" s="139">
        <v>230</v>
      </c>
      <c r="S64" s="34">
        <v>2.51</v>
      </c>
      <c r="T64" s="140">
        <v>0.85</v>
      </c>
      <c r="U64" s="139">
        <v>230</v>
      </c>
      <c r="V64" s="31">
        <v>0.96</v>
      </c>
      <c r="W64" s="140">
        <v>0.39</v>
      </c>
      <c r="X64" s="33">
        <v>200</v>
      </c>
      <c r="Y64" s="31">
        <v>2.48</v>
      </c>
      <c r="Z64" s="34">
        <v>0.78</v>
      </c>
      <c r="AA64" s="30"/>
      <c r="AB64" s="31">
        <v>1.12</v>
      </c>
      <c r="AC64" s="32">
        <v>0.48</v>
      </c>
      <c r="AD64" s="30"/>
      <c r="AE64" s="34">
        <v>0</v>
      </c>
      <c r="AF64" s="34">
        <v>0</v>
      </c>
      <c r="AG64" s="139">
        <v>75</v>
      </c>
      <c r="AH64" s="31">
        <v>0.75</v>
      </c>
      <c r="AI64" s="140">
        <v>0.14</v>
      </c>
      <c r="AJ64" s="33">
        <v>320</v>
      </c>
      <c r="AK64" s="31">
        <v>3.21</v>
      </c>
      <c r="AL64" s="34">
        <v>1.38</v>
      </c>
      <c r="AM64" s="30">
        <v>70</v>
      </c>
      <c r="AN64" s="31">
        <v>0.66</v>
      </c>
      <c r="AO64" s="32">
        <v>0.26</v>
      </c>
      <c r="AP64" s="30">
        <v>240</v>
      </c>
      <c r="AQ64" s="34">
        <v>2.42</v>
      </c>
      <c r="AR64" s="34">
        <v>0.81</v>
      </c>
      <c r="AS64" s="139">
        <v>135</v>
      </c>
      <c r="AT64" s="31">
        <v>1.32</v>
      </c>
      <c r="AU64" s="140">
        <v>0.56</v>
      </c>
      <c r="AV64" s="33">
        <v>170</v>
      </c>
      <c r="AW64" s="31">
        <v>2.55</v>
      </c>
      <c r="AX64" s="34">
        <v>0.84</v>
      </c>
      <c r="AY64" s="30">
        <v>130</v>
      </c>
      <c r="AZ64" s="31">
        <v>1.31</v>
      </c>
      <c r="BA64" s="32">
        <v>0.57</v>
      </c>
      <c r="BB64" s="30"/>
      <c r="BC64" s="34">
        <v>0</v>
      </c>
      <c r="BD64" s="34">
        <v>0</v>
      </c>
      <c r="BE64" s="139">
        <v>50</v>
      </c>
      <c r="BF64" s="31">
        <v>0.48</v>
      </c>
      <c r="BG64" s="140">
        <v>0.1</v>
      </c>
      <c r="BH64" s="33">
        <v>165</v>
      </c>
      <c r="BI64" s="31">
        <v>2.32</v>
      </c>
      <c r="BJ64" s="34">
        <v>0.74</v>
      </c>
      <c r="BK64" s="30"/>
      <c r="BL64" s="31">
        <v>1.36</v>
      </c>
      <c r="BM64" s="34">
        <v>0.52</v>
      </c>
      <c r="BN64" s="139"/>
      <c r="BO64" s="34">
        <v>1.99</v>
      </c>
      <c r="BP64" s="140">
        <v>0.54</v>
      </c>
      <c r="BQ64" s="139">
        <v>190</v>
      </c>
      <c r="BR64" s="31">
        <v>1.72</v>
      </c>
      <c r="BS64" s="140">
        <v>0.72</v>
      </c>
      <c r="BT64" s="33">
        <v>170</v>
      </c>
      <c r="BU64" s="31">
        <v>2.53</v>
      </c>
      <c r="BV64" s="34">
        <v>0.8</v>
      </c>
      <c r="BW64" s="30">
        <v>250</v>
      </c>
      <c r="BX64" s="31">
        <v>1.48</v>
      </c>
      <c r="BY64" s="34">
        <v>0.63</v>
      </c>
      <c r="BZ64" s="139"/>
      <c r="CA64" s="34">
        <v>0</v>
      </c>
      <c r="CB64" s="140">
        <v>0</v>
      </c>
    </row>
    <row r="65" spans="1:80" ht="14.25" customHeight="1" thickBot="1">
      <c r="A65" s="171"/>
      <c r="B65" s="171"/>
      <c r="C65" s="160" t="s">
        <v>151</v>
      </c>
      <c r="D65" s="168"/>
      <c r="E65" s="132" t="s">
        <v>109</v>
      </c>
      <c r="F65" s="31"/>
      <c r="G65" s="31"/>
      <c r="H65" s="34"/>
      <c r="I65" s="139"/>
      <c r="J65" s="31"/>
      <c r="K65" s="140"/>
      <c r="L65" s="33"/>
      <c r="M65" s="31"/>
      <c r="N65" s="34"/>
      <c r="O65" s="30"/>
      <c r="P65" s="31"/>
      <c r="Q65" s="34"/>
      <c r="R65" s="139"/>
      <c r="S65" s="34"/>
      <c r="T65" s="140"/>
      <c r="U65" s="139"/>
      <c r="V65" s="31"/>
      <c r="W65" s="140"/>
      <c r="X65" s="33"/>
      <c r="Y65" s="31"/>
      <c r="Z65" s="34"/>
      <c r="AA65" s="30"/>
      <c r="AB65" s="31"/>
      <c r="AC65" s="32"/>
      <c r="AD65" s="30"/>
      <c r="AE65" s="34"/>
      <c r="AF65" s="34"/>
      <c r="AG65" s="139"/>
      <c r="AH65" s="31"/>
      <c r="AI65" s="140"/>
      <c r="AJ65" s="33"/>
      <c r="AK65" s="31"/>
      <c r="AL65" s="34"/>
      <c r="AM65" s="30"/>
      <c r="AN65" s="31"/>
      <c r="AO65" s="32"/>
      <c r="AP65" s="30"/>
      <c r="AQ65" s="34"/>
      <c r="AR65" s="34"/>
      <c r="AS65" s="139"/>
      <c r="AT65" s="31"/>
      <c r="AU65" s="140"/>
      <c r="AV65" s="33"/>
      <c r="AW65" s="31"/>
      <c r="AX65" s="34"/>
      <c r="AY65" s="30"/>
      <c r="AZ65" s="31"/>
      <c r="BA65" s="32"/>
      <c r="BB65" s="30"/>
      <c r="BC65" s="34"/>
      <c r="BD65" s="34"/>
      <c r="BE65" s="139"/>
      <c r="BF65" s="31"/>
      <c r="BG65" s="140"/>
      <c r="BH65" s="33"/>
      <c r="BI65" s="31"/>
      <c r="BJ65" s="34"/>
      <c r="BK65" s="30"/>
      <c r="BL65" s="31"/>
      <c r="BM65" s="34"/>
      <c r="BN65" s="139"/>
      <c r="BO65" s="34"/>
      <c r="BP65" s="140"/>
      <c r="BQ65" s="139"/>
      <c r="BR65" s="31"/>
      <c r="BS65" s="140"/>
      <c r="BT65" s="33"/>
      <c r="BU65" s="31"/>
      <c r="BV65" s="34"/>
      <c r="BW65" s="30"/>
      <c r="BX65" s="31"/>
      <c r="BY65" s="34"/>
      <c r="BZ65" s="139"/>
      <c r="CA65" s="34"/>
      <c r="CB65" s="140"/>
    </row>
    <row r="66" spans="1:80" ht="14.25" customHeight="1" thickBot="1">
      <c r="A66" s="171"/>
      <c r="B66" s="171"/>
      <c r="C66" s="160" t="s">
        <v>129</v>
      </c>
      <c r="D66" s="168"/>
      <c r="E66" s="132" t="s">
        <v>110</v>
      </c>
      <c r="F66" s="31"/>
      <c r="G66" s="31"/>
      <c r="H66" s="34"/>
      <c r="I66" s="139"/>
      <c r="J66" s="31"/>
      <c r="K66" s="140"/>
      <c r="L66" s="33"/>
      <c r="M66" s="31"/>
      <c r="N66" s="34"/>
      <c r="O66" s="30"/>
      <c r="P66" s="31"/>
      <c r="Q66" s="34"/>
      <c r="R66" s="139"/>
      <c r="S66" s="34"/>
      <c r="T66" s="140"/>
      <c r="U66" s="139"/>
      <c r="V66" s="31"/>
      <c r="W66" s="140"/>
      <c r="X66" s="33"/>
      <c r="Y66" s="31"/>
      <c r="Z66" s="34"/>
      <c r="AA66" s="30"/>
      <c r="AB66" s="31"/>
      <c r="AC66" s="32"/>
      <c r="AD66" s="30"/>
      <c r="AE66" s="34"/>
      <c r="AF66" s="34"/>
      <c r="AG66" s="139"/>
      <c r="AH66" s="31"/>
      <c r="AI66" s="140"/>
      <c r="AJ66" s="33"/>
      <c r="AK66" s="31"/>
      <c r="AL66" s="34"/>
      <c r="AM66" s="30"/>
      <c r="AN66" s="31"/>
      <c r="AO66" s="32"/>
      <c r="AP66" s="30"/>
      <c r="AQ66" s="34"/>
      <c r="AR66" s="34"/>
      <c r="AS66" s="139"/>
      <c r="AT66" s="31"/>
      <c r="AU66" s="140"/>
      <c r="AV66" s="33"/>
      <c r="AW66" s="31"/>
      <c r="AX66" s="34"/>
      <c r="AY66" s="30"/>
      <c r="AZ66" s="31"/>
      <c r="BA66" s="32"/>
      <c r="BB66" s="30"/>
      <c r="BC66" s="34"/>
      <c r="BD66" s="34"/>
      <c r="BE66" s="139"/>
      <c r="BF66" s="31"/>
      <c r="BG66" s="140"/>
      <c r="BH66" s="33"/>
      <c r="BI66" s="31"/>
      <c r="BJ66" s="34"/>
      <c r="BK66" s="30"/>
      <c r="BL66" s="31"/>
      <c r="BM66" s="34"/>
      <c r="BN66" s="139"/>
      <c r="BO66" s="34"/>
      <c r="BP66" s="140"/>
      <c r="BQ66" s="139"/>
      <c r="BR66" s="31"/>
      <c r="BS66" s="140"/>
      <c r="BT66" s="33"/>
      <c r="BU66" s="31"/>
      <c r="BV66" s="34"/>
      <c r="BW66" s="30"/>
      <c r="BX66" s="31"/>
      <c r="BY66" s="34"/>
      <c r="BZ66" s="139"/>
      <c r="CA66" s="34"/>
      <c r="CB66" s="140"/>
    </row>
    <row r="67" spans="1:80" ht="14.25" customHeight="1" thickBot="1">
      <c r="A67" s="171"/>
      <c r="B67" s="171"/>
      <c r="C67" s="160" t="s">
        <v>152</v>
      </c>
      <c r="D67" s="168"/>
      <c r="E67" s="132" t="s">
        <v>111</v>
      </c>
      <c r="F67" s="31"/>
      <c r="G67" s="31"/>
      <c r="H67" s="34"/>
      <c r="I67" s="139">
        <v>220</v>
      </c>
      <c r="J67" s="31">
        <v>0.91</v>
      </c>
      <c r="K67" s="140">
        <v>0.55</v>
      </c>
      <c r="L67" s="33">
        <v>240</v>
      </c>
      <c r="M67" s="31">
        <v>0.87</v>
      </c>
      <c r="N67" s="34">
        <v>0.88</v>
      </c>
      <c r="O67" s="30">
        <v>240</v>
      </c>
      <c r="P67" s="31">
        <v>2.59</v>
      </c>
      <c r="Q67" s="34">
        <v>1.3</v>
      </c>
      <c r="R67" s="139">
        <v>250</v>
      </c>
      <c r="S67" s="34">
        <v>1.38</v>
      </c>
      <c r="T67" s="140">
        <v>0.67</v>
      </c>
      <c r="U67" s="139">
        <v>250</v>
      </c>
      <c r="V67" s="31">
        <v>1.93</v>
      </c>
      <c r="W67" s="140">
        <v>0.84</v>
      </c>
      <c r="X67" s="33">
        <v>240</v>
      </c>
      <c r="Y67" s="31">
        <v>2.37</v>
      </c>
      <c r="Z67" s="34">
        <v>1.15</v>
      </c>
      <c r="AA67" s="30">
        <v>100</v>
      </c>
      <c r="AB67" s="31">
        <v>1.42</v>
      </c>
      <c r="AC67" s="32">
        <v>0.64</v>
      </c>
      <c r="AD67" s="30">
        <v>60</v>
      </c>
      <c r="AE67" s="34">
        <v>2.38</v>
      </c>
      <c r="AF67" s="34">
        <v>1.12</v>
      </c>
      <c r="AG67" s="139">
        <v>150</v>
      </c>
      <c r="AH67" s="31">
        <v>1.48</v>
      </c>
      <c r="AI67" s="140">
        <v>0.86</v>
      </c>
      <c r="AJ67" s="33">
        <v>30</v>
      </c>
      <c r="AK67" s="31">
        <v>0.28</v>
      </c>
      <c r="AL67" s="34">
        <v>0.41</v>
      </c>
      <c r="AM67" s="30">
        <v>25</v>
      </c>
      <c r="AN67" s="31">
        <v>0.23</v>
      </c>
      <c r="AO67" s="32">
        <v>0.34</v>
      </c>
      <c r="AP67" s="30">
        <v>215</v>
      </c>
      <c r="AQ67" s="34">
        <v>2.14</v>
      </c>
      <c r="AR67" s="34">
        <v>1.07</v>
      </c>
      <c r="AS67" s="139">
        <v>220</v>
      </c>
      <c r="AT67" s="31">
        <v>2.19</v>
      </c>
      <c r="AU67" s="140">
        <v>1.04</v>
      </c>
      <c r="AV67" s="33">
        <v>175</v>
      </c>
      <c r="AW67" s="31">
        <v>1.48</v>
      </c>
      <c r="AX67" s="34">
        <v>0.74</v>
      </c>
      <c r="AY67" s="30">
        <v>220</v>
      </c>
      <c r="AZ67" s="31">
        <v>2.19</v>
      </c>
      <c r="BA67" s="32">
        <v>1.04</v>
      </c>
      <c r="BB67" s="30">
        <v>225</v>
      </c>
      <c r="BC67" s="34">
        <v>2.23</v>
      </c>
      <c r="BD67" s="34">
        <v>1.02</v>
      </c>
      <c r="BE67" s="139">
        <v>140</v>
      </c>
      <c r="BF67" s="31">
        <v>1.36</v>
      </c>
      <c r="BG67" s="140">
        <v>0.78</v>
      </c>
      <c r="BH67" s="33">
        <v>160</v>
      </c>
      <c r="BI67" s="31">
        <v>1.81</v>
      </c>
      <c r="BJ67" s="34">
        <v>0.86</v>
      </c>
      <c r="BK67" s="30">
        <v>240</v>
      </c>
      <c r="BL67" s="31">
        <v>2.39</v>
      </c>
      <c r="BM67" s="34">
        <v>1.22</v>
      </c>
      <c r="BN67" s="139">
        <v>240</v>
      </c>
      <c r="BO67" s="34">
        <v>1.57</v>
      </c>
      <c r="BP67" s="140">
        <v>0.83</v>
      </c>
      <c r="BQ67" s="139">
        <v>150</v>
      </c>
      <c r="BR67" s="31">
        <v>2.26</v>
      </c>
      <c r="BS67" s="140">
        <v>1.11</v>
      </c>
      <c r="BT67" s="33">
        <v>220</v>
      </c>
      <c r="BU67" s="31">
        <v>1.94</v>
      </c>
      <c r="BV67" s="34">
        <v>1.04</v>
      </c>
      <c r="BW67" s="30">
        <v>190</v>
      </c>
      <c r="BX67" s="31">
        <v>1.81</v>
      </c>
      <c r="BY67" s="34">
        <v>0.82</v>
      </c>
      <c r="BZ67" s="139">
        <v>160</v>
      </c>
      <c r="CA67" s="34">
        <v>2.39</v>
      </c>
      <c r="CB67" s="140">
        <v>1.06</v>
      </c>
    </row>
    <row r="68" spans="1:80" ht="14.25" customHeight="1" thickBot="1">
      <c r="A68" s="171"/>
      <c r="B68" s="171"/>
      <c r="C68" s="160" t="s">
        <v>153</v>
      </c>
      <c r="D68" s="168"/>
      <c r="E68" s="132" t="s">
        <v>112</v>
      </c>
      <c r="F68" s="31"/>
      <c r="G68" s="31"/>
      <c r="H68" s="34"/>
      <c r="I68" s="139">
        <v>15</v>
      </c>
      <c r="J68" s="31">
        <v>0.16</v>
      </c>
      <c r="K68" s="140">
        <v>0.17</v>
      </c>
      <c r="L68" s="33">
        <v>15</v>
      </c>
      <c r="M68" s="31">
        <v>0.17</v>
      </c>
      <c r="N68" s="34">
        <v>0.16</v>
      </c>
      <c r="O68" s="30">
        <v>15</v>
      </c>
      <c r="P68" s="31">
        <v>0.17</v>
      </c>
      <c r="Q68" s="34">
        <v>0.19</v>
      </c>
      <c r="R68" s="139">
        <v>15</v>
      </c>
      <c r="S68" s="34">
        <v>0.17</v>
      </c>
      <c r="T68" s="140">
        <v>0.17</v>
      </c>
      <c r="U68" s="139">
        <v>15</v>
      </c>
      <c r="V68" s="31">
        <v>0.17</v>
      </c>
      <c r="W68" s="140">
        <v>0.18</v>
      </c>
      <c r="X68" s="33">
        <v>15</v>
      </c>
      <c r="Y68" s="31">
        <v>0.16</v>
      </c>
      <c r="Z68" s="34">
        <v>0.15</v>
      </c>
      <c r="AA68" s="30">
        <v>15</v>
      </c>
      <c r="AB68" s="31">
        <v>0.16</v>
      </c>
      <c r="AC68" s="32">
        <v>0.16</v>
      </c>
      <c r="AD68" s="30">
        <v>15</v>
      </c>
      <c r="AE68" s="34">
        <v>0.15</v>
      </c>
      <c r="AF68" s="34">
        <v>0.16</v>
      </c>
      <c r="AG68" s="139">
        <v>15</v>
      </c>
      <c r="AH68" s="31">
        <v>0.16</v>
      </c>
      <c r="AI68" s="140">
        <v>0.17</v>
      </c>
      <c r="AJ68" s="33">
        <v>15</v>
      </c>
      <c r="AK68" s="31">
        <v>0.16</v>
      </c>
      <c r="AL68" s="34">
        <v>0.18</v>
      </c>
      <c r="AM68" s="30">
        <v>15</v>
      </c>
      <c r="AN68" s="31">
        <v>0.16</v>
      </c>
      <c r="AO68" s="32">
        <v>0.17</v>
      </c>
      <c r="AP68" s="30">
        <v>15</v>
      </c>
      <c r="AQ68" s="34">
        <v>0.16</v>
      </c>
      <c r="AR68" s="34">
        <v>0.17</v>
      </c>
      <c r="AS68" s="139">
        <v>15</v>
      </c>
      <c r="AT68" s="31">
        <v>0.16</v>
      </c>
      <c r="AU68" s="140">
        <v>0.16</v>
      </c>
      <c r="AV68" s="33">
        <v>15</v>
      </c>
      <c r="AW68" s="31">
        <v>0.16</v>
      </c>
      <c r="AX68" s="34">
        <v>0.17</v>
      </c>
      <c r="AY68" s="30">
        <v>15</v>
      </c>
      <c r="AZ68" s="31">
        <v>0.15</v>
      </c>
      <c r="BA68" s="32">
        <v>0.15</v>
      </c>
      <c r="BB68" s="30">
        <v>15</v>
      </c>
      <c r="BC68" s="34">
        <v>0.15</v>
      </c>
      <c r="BD68" s="34">
        <v>0.15</v>
      </c>
      <c r="BE68" s="139">
        <v>15</v>
      </c>
      <c r="BF68" s="31">
        <v>0.16</v>
      </c>
      <c r="BG68" s="140">
        <v>0.16</v>
      </c>
      <c r="BH68" s="33">
        <v>15</v>
      </c>
      <c r="BI68" s="31">
        <v>0.16</v>
      </c>
      <c r="BJ68" s="34">
        <v>0.17</v>
      </c>
      <c r="BK68" s="30">
        <v>15</v>
      </c>
      <c r="BL68" s="31">
        <v>0.17</v>
      </c>
      <c r="BM68" s="34">
        <v>0.19</v>
      </c>
      <c r="BN68" s="139">
        <v>15</v>
      </c>
      <c r="BO68" s="34">
        <v>0.17</v>
      </c>
      <c r="BP68" s="140">
        <v>0.19</v>
      </c>
      <c r="BQ68" s="139">
        <v>15</v>
      </c>
      <c r="BR68" s="31">
        <v>0.16</v>
      </c>
      <c r="BS68" s="140">
        <v>0.18</v>
      </c>
      <c r="BT68" s="33">
        <v>15</v>
      </c>
      <c r="BU68" s="31">
        <v>0.15</v>
      </c>
      <c r="BV68" s="34">
        <v>0.17</v>
      </c>
      <c r="BW68" s="30">
        <v>15</v>
      </c>
      <c r="BX68" s="31">
        <v>0.15</v>
      </c>
      <c r="BY68" s="34">
        <v>0.17</v>
      </c>
      <c r="BZ68" s="139">
        <v>15</v>
      </c>
      <c r="CA68" s="34">
        <v>0.16</v>
      </c>
      <c r="CB68" s="140">
        <v>0.2</v>
      </c>
    </row>
    <row r="69" spans="1:80" ht="14.25" customHeight="1" thickBot="1">
      <c r="A69" s="171"/>
      <c r="B69" s="171"/>
      <c r="C69" s="160" t="s">
        <v>154</v>
      </c>
      <c r="D69" s="168"/>
      <c r="E69" s="132" t="s">
        <v>113</v>
      </c>
      <c r="F69" s="31"/>
      <c r="G69" s="31"/>
      <c r="H69" s="34"/>
      <c r="I69" s="139"/>
      <c r="J69" s="31"/>
      <c r="K69" s="140"/>
      <c r="L69" s="33"/>
      <c r="M69" s="31"/>
      <c r="N69" s="34"/>
      <c r="O69" s="30"/>
      <c r="P69" s="31"/>
      <c r="Q69" s="34"/>
      <c r="R69" s="139"/>
      <c r="S69" s="34"/>
      <c r="T69" s="140"/>
      <c r="U69" s="139"/>
      <c r="V69" s="31"/>
      <c r="W69" s="140"/>
      <c r="X69" s="33"/>
      <c r="Y69" s="31"/>
      <c r="Z69" s="34"/>
      <c r="AA69" s="30"/>
      <c r="AB69" s="31"/>
      <c r="AC69" s="32"/>
      <c r="AD69" s="30"/>
      <c r="AE69" s="34"/>
      <c r="AF69" s="34"/>
      <c r="AG69" s="139"/>
      <c r="AH69" s="31"/>
      <c r="AI69" s="140"/>
      <c r="AJ69" s="33"/>
      <c r="AK69" s="31"/>
      <c r="AL69" s="34"/>
      <c r="AM69" s="30"/>
      <c r="AN69" s="31"/>
      <c r="AO69" s="32"/>
      <c r="AP69" s="30"/>
      <c r="AQ69" s="34"/>
      <c r="AR69" s="34"/>
      <c r="AS69" s="139"/>
      <c r="AT69" s="31"/>
      <c r="AU69" s="140"/>
      <c r="AV69" s="33"/>
      <c r="AW69" s="31"/>
      <c r="AX69" s="34"/>
      <c r="AY69" s="30"/>
      <c r="AZ69" s="31"/>
      <c r="BA69" s="32"/>
      <c r="BB69" s="30"/>
      <c r="BC69" s="34"/>
      <c r="BD69" s="34"/>
      <c r="BE69" s="139"/>
      <c r="BF69" s="31"/>
      <c r="BG69" s="140"/>
      <c r="BH69" s="33"/>
      <c r="BI69" s="31"/>
      <c r="BJ69" s="34"/>
      <c r="BK69" s="30"/>
      <c r="BL69" s="31"/>
      <c r="BM69" s="34"/>
      <c r="BN69" s="139"/>
      <c r="BO69" s="34"/>
      <c r="BP69" s="140"/>
      <c r="BQ69" s="139"/>
      <c r="BR69" s="31"/>
      <c r="BS69" s="140"/>
      <c r="BT69" s="33"/>
      <c r="BU69" s="31"/>
      <c r="BV69" s="34"/>
      <c r="BW69" s="30"/>
      <c r="BX69" s="31"/>
      <c r="BY69" s="34"/>
      <c r="BZ69" s="139"/>
      <c r="CA69" s="34"/>
      <c r="CB69" s="140"/>
    </row>
    <row r="70" spans="1:80" ht="14.25" customHeight="1" thickBot="1">
      <c r="A70" s="171"/>
      <c r="B70" s="171"/>
      <c r="C70" s="160" t="s">
        <v>129</v>
      </c>
      <c r="D70" s="168"/>
      <c r="E70" s="132" t="s">
        <v>114</v>
      </c>
      <c r="F70" s="31"/>
      <c r="G70" s="31"/>
      <c r="H70" s="34"/>
      <c r="I70" s="139"/>
      <c r="J70" s="31"/>
      <c r="K70" s="140"/>
      <c r="L70" s="33"/>
      <c r="M70" s="31"/>
      <c r="N70" s="34"/>
      <c r="O70" s="30"/>
      <c r="P70" s="31"/>
      <c r="Q70" s="34"/>
      <c r="R70" s="139"/>
      <c r="S70" s="34"/>
      <c r="T70" s="140"/>
      <c r="U70" s="139"/>
      <c r="V70" s="31"/>
      <c r="W70" s="140"/>
      <c r="X70" s="33"/>
      <c r="Y70" s="31"/>
      <c r="Z70" s="34"/>
      <c r="AA70" s="30"/>
      <c r="AB70" s="31"/>
      <c r="AC70" s="32"/>
      <c r="AD70" s="30"/>
      <c r="AE70" s="34"/>
      <c r="AF70" s="34"/>
      <c r="AG70" s="139"/>
      <c r="AH70" s="31"/>
      <c r="AI70" s="140"/>
      <c r="AJ70" s="33"/>
      <c r="AK70" s="31"/>
      <c r="AL70" s="34"/>
      <c r="AM70" s="30"/>
      <c r="AN70" s="31"/>
      <c r="AO70" s="32"/>
      <c r="AP70" s="30"/>
      <c r="AQ70" s="34"/>
      <c r="AR70" s="34"/>
      <c r="AS70" s="139"/>
      <c r="AT70" s="31"/>
      <c r="AU70" s="140"/>
      <c r="AV70" s="33"/>
      <c r="AW70" s="31"/>
      <c r="AX70" s="34"/>
      <c r="AY70" s="30"/>
      <c r="AZ70" s="31"/>
      <c r="BA70" s="32"/>
      <c r="BB70" s="30"/>
      <c r="BC70" s="34"/>
      <c r="BD70" s="34"/>
      <c r="BE70" s="139"/>
      <c r="BF70" s="31"/>
      <c r="BG70" s="140"/>
      <c r="BH70" s="33"/>
      <c r="BI70" s="31"/>
      <c r="BJ70" s="34"/>
      <c r="BK70" s="30"/>
      <c r="BL70" s="31"/>
      <c r="BM70" s="34"/>
      <c r="BN70" s="139"/>
      <c r="BO70" s="34"/>
      <c r="BP70" s="140"/>
      <c r="BQ70" s="139"/>
      <c r="BR70" s="31"/>
      <c r="BS70" s="140"/>
      <c r="BT70" s="33"/>
      <c r="BU70" s="31"/>
      <c r="BV70" s="34"/>
      <c r="BW70" s="30"/>
      <c r="BX70" s="31"/>
      <c r="BY70" s="34"/>
      <c r="BZ70" s="139"/>
      <c r="CA70" s="34"/>
      <c r="CB70" s="140"/>
    </row>
    <row r="71" spans="1:80" ht="14.25" customHeight="1" thickBot="1">
      <c r="A71" s="171"/>
      <c r="B71" s="171"/>
      <c r="C71" s="160" t="s">
        <v>155</v>
      </c>
      <c r="D71" s="168"/>
      <c r="E71" s="132" t="s">
        <v>115</v>
      </c>
      <c r="F71" s="31"/>
      <c r="G71" s="31"/>
      <c r="H71" s="34"/>
      <c r="I71" s="139">
        <v>20</v>
      </c>
      <c r="J71" s="31">
        <v>0.19</v>
      </c>
      <c r="K71" s="140">
        <v>0.06</v>
      </c>
      <c r="L71" s="33">
        <v>15</v>
      </c>
      <c r="M71" s="31">
        <v>0.15</v>
      </c>
      <c r="N71" s="34">
        <v>0.05</v>
      </c>
      <c r="O71" s="30">
        <v>15</v>
      </c>
      <c r="P71" s="31">
        <v>0.12</v>
      </c>
      <c r="Q71" s="34">
        <v>0.04</v>
      </c>
      <c r="R71" s="139">
        <v>15</v>
      </c>
      <c r="S71" s="34">
        <v>0.12</v>
      </c>
      <c r="T71" s="140">
        <v>0.04</v>
      </c>
      <c r="U71" s="139">
        <v>15</v>
      </c>
      <c r="V71" s="31">
        <v>0.13</v>
      </c>
      <c r="W71" s="140">
        <v>0.04</v>
      </c>
      <c r="X71" s="33">
        <v>15</v>
      </c>
      <c r="Y71" s="31">
        <v>0.13</v>
      </c>
      <c r="Z71" s="34">
        <v>0.04</v>
      </c>
      <c r="AA71" s="30">
        <v>20</v>
      </c>
      <c r="AB71" s="31">
        <v>0.17</v>
      </c>
      <c r="AC71" s="32">
        <v>0.04</v>
      </c>
      <c r="AD71" s="30">
        <v>20</v>
      </c>
      <c r="AE71" s="34">
        <v>0.19</v>
      </c>
      <c r="AF71" s="34">
        <v>0.05</v>
      </c>
      <c r="AG71" s="139">
        <v>20</v>
      </c>
      <c r="AH71" s="31">
        <v>0.2</v>
      </c>
      <c r="AI71" s="140">
        <v>0.05</v>
      </c>
      <c r="AJ71" s="33">
        <v>20</v>
      </c>
      <c r="AK71" s="31">
        <v>0.2</v>
      </c>
      <c r="AL71" s="34">
        <v>0.05</v>
      </c>
      <c r="AM71" s="30">
        <v>20</v>
      </c>
      <c r="AN71" s="31">
        <v>0.19</v>
      </c>
      <c r="AO71" s="32">
        <v>0.05</v>
      </c>
      <c r="AP71" s="30">
        <v>20</v>
      </c>
      <c r="AQ71" s="34">
        <v>0.19</v>
      </c>
      <c r="AR71" s="34">
        <v>0.05</v>
      </c>
      <c r="AS71" s="139">
        <v>20</v>
      </c>
      <c r="AT71" s="31">
        <v>0.19</v>
      </c>
      <c r="AU71" s="140">
        <v>0.05</v>
      </c>
      <c r="AV71" s="33">
        <v>20</v>
      </c>
      <c r="AW71" s="31">
        <v>0.19</v>
      </c>
      <c r="AX71" s="34">
        <v>0.05</v>
      </c>
      <c r="AY71" s="30">
        <v>20</v>
      </c>
      <c r="AZ71" s="31">
        <v>0.19</v>
      </c>
      <c r="BA71" s="32">
        <v>0.05</v>
      </c>
      <c r="BB71" s="30">
        <v>20</v>
      </c>
      <c r="BC71" s="34">
        <v>0.19</v>
      </c>
      <c r="BD71" s="34">
        <v>0.05</v>
      </c>
      <c r="BE71" s="139">
        <v>20</v>
      </c>
      <c r="BF71" s="31">
        <v>0.2</v>
      </c>
      <c r="BG71" s="140">
        <v>0.05</v>
      </c>
      <c r="BH71" s="33">
        <v>20</v>
      </c>
      <c r="BI71" s="31">
        <v>0.2</v>
      </c>
      <c r="BJ71" s="34">
        <v>0.05</v>
      </c>
      <c r="BK71" s="30">
        <v>20</v>
      </c>
      <c r="BL71" s="31">
        <v>0.21</v>
      </c>
      <c r="BM71" s="34">
        <v>0.06</v>
      </c>
      <c r="BN71" s="139">
        <v>20</v>
      </c>
      <c r="BO71" s="34">
        <v>0.21</v>
      </c>
      <c r="BP71" s="140">
        <v>0.06</v>
      </c>
      <c r="BQ71" s="139">
        <v>20</v>
      </c>
      <c r="BR71" s="31">
        <v>0.22</v>
      </c>
      <c r="BS71" s="140">
        <v>0.06</v>
      </c>
      <c r="BT71" s="33">
        <v>20</v>
      </c>
      <c r="BU71" s="31">
        <v>0.24</v>
      </c>
      <c r="BV71" s="34">
        <v>0.06</v>
      </c>
      <c r="BW71" s="30">
        <v>20</v>
      </c>
      <c r="BX71" s="31">
        <v>0.24</v>
      </c>
      <c r="BY71" s="34">
        <v>0.06</v>
      </c>
      <c r="BZ71" s="139">
        <v>20</v>
      </c>
      <c r="CA71" s="34">
        <v>0.21</v>
      </c>
      <c r="CB71" s="140">
        <v>0.06</v>
      </c>
    </row>
    <row r="72" spans="1:80" ht="14.25" customHeight="1" thickBot="1">
      <c r="A72" s="171"/>
      <c r="B72" s="171"/>
      <c r="C72" s="160" t="s">
        <v>156</v>
      </c>
      <c r="D72" s="168"/>
      <c r="E72" s="132" t="s">
        <v>116</v>
      </c>
      <c r="F72" s="31"/>
      <c r="G72" s="31"/>
      <c r="H72" s="34"/>
      <c r="I72" s="139">
        <v>35</v>
      </c>
      <c r="J72" s="31">
        <v>0.33</v>
      </c>
      <c r="K72" s="140">
        <v>0.2</v>
      </c>
      <c r="L72" s="33">
        <v>30</v>
      </c>
      <c r="M72" s="31">
        <v>0.29</v>
      </c>
      <c r="N72" s="34">
        <v>0.16</v>
      </c>
      <c r="O72" s="30">
        <v>30</v>
      </c>
      <c r="P72" s="31">
        <v>0.28</v>
      </c>
      <c r="Q72" s="34">
        <v>0.18</v>
      </c>
      <c r="R72" s="139">
        <v>30</v>
      </c>
      <c r="S72" s="34">
        <v>0.27</v>
      </c>
      <c r="T72" s="140">
        <v>0.17</v>
      </c>
      <c r="U72" s="139">
        <v>30</v>
      </c>
      <c r="V72" s="31">
        <v>0.25</v>
      </c>
      <c r="W72" s="140">
        <v>0.17</v>
      </c>
      <c r="X72" s="33">
        <v>30</v>
      </c>
      <c r="Y72" s="31">
        <v>0.26</v>
      </c>
      <c r="Z72" s="34">
        <v>0.15</v>
      </c>
      <c r="AA72" s="30">
        <v>35</v>
      </c>
      <c r="AB72" s="31">
        <v>0.29</v>
      </c>
      <c r="AC72" s="32">
        <v>0.17</v>
      </c>
      <c r="AD72" s="30">
        <v>35</v>
      </c>
      <c r="AE72" s="34">
        <v>0.32</v>
      </c>
      <c r="AF72" s="34">
        <v>0.17</v>
      </c>
      <c r="AG72" s="139">
        <v>35</v>
      </c>
      <c r="AH72" s="31">
        <v>0.35</v>
      </c>
      <c r="AI72" s="140">
        <v>0.16</v>
      </c>
      <c r="AJ72" s="33">
        <v>35</v>
      </c>
      <c r="AK72" s="31">
        <v>0.35</v>
      </c>
      <c r="AL72" s="34">
        <v>0.15</v>
      </c>
      <c r="AM72" s="30">
        <v>35</v>
      </c>
      <c r="AN72" s="31">
        <v>0.36</v>
      </c>
      <c r="AO72" s="32">
        <v>0.19</v>
      </c>
      <c r="AP72" s="30">
        <v>35</v>
      </c>
      <c r="AQ72" s="34">
        <v>0.36</v>
      </c>
      <c r="AR72" s="34">
        <v>0.17</v>
      </c>
      <c r="AS72" s="139">
        <v>35</v>
      </c>
      <c r="AT72" s="31">
        <v>0.36</v>
      </c>
      <c r="AU72" s="140">
        <v>0.17</v>
      </c>
      <c r="AV72" s="33">
        <v>40</v>
      </c>
      <c r="AW72" s="31">
        <v>0.37</v>
      </c>
      <c r="AX72" s="34">
        <v>0.17</v>
      </c>
      <c r="AY72" s="30">
        <v>40</v>
      </c>
      <c r="AZ72" s="31">
        <v>0.37</v>
      </c>
      <c r="BA72" s="32">
        <v>0.17</v>
      </c>
      <c r="BB72" s="30">
        <v>35</v>
      </c>
      <c r="BC72" s="34">
        <v>0.34</v>
      </c>
      <c r="BD72" s="34">
        <v>0.18</v>
      </c>
      <c r="BE72" s="139">
        <v>35</v>
      </c>
      <c r="BF72" s="31">
        <v>0.35</v>
      </c>
      <c r="BG72" s="140">
        <v>0.18</v>
      </c>
      <c r="BH72" s="33">
        <v>35</v>
      </c>
      <c r="BI72" s="31">
        <v>0.37</v>
      </c>
      <c r="BJ72" s="34">
        <v>0.17</v>
      </c>
      <c r="BK72" s="30">
        <v>35</v>
      </c>
      <c r="BL72" s="31">
        <v>0.37</v>
      </c>
      <c r="BM72" s="34">
        <v>0.19</v>
      </c>
      <c r="BN72" s="139">
        <v>35</v>
      </c>
      <c r="BO72" s="59">
        <v>0.39</v>
      </c>
      <c r="BP72" s="140">
        <v>0.19</v>
      </c>
      <c r="BQ72" s="139">
        <v>35</v>
      </c>
      <c r="BR72" s="31">
        <v>0.41</v>
      </c>
      <c r="BS72" s="140">
        <v>0.19</v>
      </c>
      <c r="BT72" s="33">
        <v>35</v>
      </c>
      <c r="BU72" s="31">
        <v>0.44</v>
      </c>
      <c r="BV72" s="34">
        <v>0.19</v>
      </c>
      <c r="BW72" s="30">
        <v>35</v>
      </c>
      <c r="BX72" s="31">
        <v>0.46</v>
      </c>
      <c r="BY72" s="34">
        <v>0.22</v>
      </c>
      <c r="BZ72" s="139">
        <v>35</v>
      </c>
      <c r="CA72" s="34">
        <v>0.41</v>
      </c>
      <c r="CB72" s="140">
        <v>0.23</v>
      </c>
    </row>
    <row r="73" spans="1:80" ht="14.25" customHeight="1" thickBot="1">
      <c r="A73" s="171"/>
      <c r="B73" s="171"/>
      <c r="C73" s="160" t="s">
        <v>157</v>
      </c>
      <c r="D73" s="161"/>
      <c r="E73" s="132" t="s">
        <v>117</v>
      </c>
      <c r="F73" s="31"/>
      <c r="G73" s="31"/>
      <c r="H73" s="34"/>
      <c r="I73" s="139">
        <v>280</v>
      </c>
      <c r="J73" s="33">
        <v>1.51</v>
      </c>
      <c r="K73" s="108">
        <v>0.76</v>
      </c>
      <c r="L73" s="33">
        <v>270</v>
      </c>
      <c r="M73" s="33">
        <v>3.04</v>
      </c>
      <c r="N73" s="5">
        <v>1.46</v>
      </c>
      <c r="O73" s="30">
        <v>260</v>
      </c>
      <c r="P73" s="33">
        <v>1.65</v>
      </c>
      <c r="Q73" s="5">
        <v>0.86</v>
      </c>
      <c r="R73" s="139">
        <v>260</v>
      </c>
      <c r="S73" s="5">
        <v>3.08</v>
      </c>
      <c r="T73" s="108">
        <v>1.49</v>
      </c>
      <c r="U73" s="139">
        <v>250</v>
      </c>
      <c r="V73" s="33">
        <v>1.7</v>
      </c>
      <c r="W73" s="108">
        <v>0.93</v>
      </c>
      <c r="X73" s="33">
        <v>240</v>
      </c>
      <c r="Y73" s="33">
        <v>3.19</v>
      </c>
      <c r="Z73" s="5">
        <v>1.38</v>
      </c>
      <c r="AA73" s="30">
        <v>80</v>
      </c>
      <c r="AB73" s="33">
        <v>1.69</v>
      </c>
      <c r="AC73" s="5">
        <v>0.91</v>
      </c>
      <c r="AD73" s="30">
        <v>80</v>
      </c>
      <c r="AE73" s="5">
        <v>0.53</v>
      </c>
      <c r="AF73" s="5">
        <v>0.48</v>
      </c>
      <c r="AG73" s="139">
        <v>60</v>
      </c>
      <c r="AH73" s="33">
        <v>0.57</v>
      </c>
      <c r="AI73" s="108">
        <v>0.54</v>
      </c>
      <c r="AJ73" s="33">
        <v>60</v>
      </c>
      <c r="AK73" s="33">
        <v>0.6</v>
      </c>
      <c r="AL73" s="5">
        <v>0.53</v>
      </c>
      <c r="AM73" s="30">
        <v>60</v>
      </c>
      <c r="AN73" s="33">
        <v>0.59</v>
      </c>
      <c r="AO73" s="5">
        <v>0.55</v>
      </c>
      <c r="AP73" s="30">
        <v>60</v>
      </c>
      <c r="AQ73" s="5">
        <v>0.57</v>
      </c>
      <c r="AR73" s="5">
        <v>0.48</v>
      </c>
      <c r="AS73" s="139">
        <v>60</v>
      </c>
      <c r="AT73" s="33">
        <v>0.59</v>
      </c>
      <c r="AU73" s="108">
        <v>0.52</v>
      </c>
      <c r="AV73" s="33">
        <v>55</v>
      </c>
      <c r="AW73" s="33">
        <v>0.56</v>
      </c>
      <c r="AX73" s="5">
        <v>0.48</v>
      </c>
      <c r="AY73" s="30">
        <v>50</v>
      </c>
      <c r="AZ73" s="33">
        <v>0.49</v>
      </c>
      <c r="BA73" s="5">
        <v>0.46</v>
      </c>
      <c r="BB73" s="30">
        <v>50</v>
      </c>
      <c r="BC73" s="5">
        <v>0.51</v>
      </c>
      <c r="BD73" s="5">
        <v>0.44</v>
      </c>
      <c r="BE73" s="139">
        <v>95</v>
      </c>
      <c r="BF73" s="33">
        <v>0.95</v>
      </c>
      <c r="BG73" s="108">
        <v>0.6</v>
      </c>
      <c r="BH73" s="33">
        <v>255</v>
      </c>
      <c r="BI73" s="33">
        <v>2.77</v>
      </c>
      <c r="BJ73" s="5">
        <v>1.16</v>
      </c>
      <c r="BK73" s="30">
        <v>210</v>
      </c>
      <c r="BL73" s="33">
        <v>2.06</v>
      </c>
      <c r="BM73" s="5">
        <v>1.13</v>
      </c>
      <c r="BN73" s="107">
        <v>210</v>
      </c>
      <c r="BO73" s="123">
        <v>3.14</v>
      </c>
      <c r="BP73" s="108">
        <v>1.38</v>
      </c>
      <c r="BQ73" s="139">
        <v>310</v>
      </c>
      <c r="BR73" s="33">
        <v>2.03</v>
      </c>
      <c r="BS73" s="108">
        <v>1.07</v>
      </c>
      <c r="BT73" s="33">
        <v>200</v>
      </c>
      <c r="BU73" s="33">
        <v>3.02</v>
      </c>
      <c r="BV73" s="5">
        <v>1.34</v>
      </c>
      <c r="BW73" s="30">
        <v>300</v>
      </c>
      <c r="BX73" s="33">
        <v>2.11</v>
      </c>
      <c r="BY73" s="5">
        <v>1.11</v>
      </c>
      <c r="BZ73" s="139">
        <v>310</v>
      </c>
      <c r="CA73" s="5">
        <v>0.52</v>
      </c>
      <c r="CB73" s="108">
        <v>0.52</v>
      </c>
    </row>
    <row r="74" spans="1:80" ht="14.25" customHeight="1" thickBot="1">
      <c r="A74" s="171"/>
      <c r="B74" s="171"/>
      <c r="C74" s="160" t="s">
        <v>158</v>
      </c>
      <c r="D74" s="161"/>
      <c r="E74" s="132" t="s">
        <v>118</v>
      </c>
      <c r="F74" s="31"/>
      <c r="G74" s="31"/>
      <c r="H74" s="34"/>
      <c r="I74" s="139">
        <v>30</v>
      </c>
      <c r="J74" s="33">
        <v>0.25</v>
      </c>
      <c r="K74" s="108">
        <v>0.09</v>
      </c>
      <c r="L74" s="33">
        <v>25</v>
      </c>
      <c r="M74" s="33">
        <v>0.21</v>
      </c>
      <c r="N74" s="5">
        <v>0.07</v>
      </c>
      <c r="O74" s="30">
        <v>25</v>
      </c>
      <c r="P74" s="33">
        <v>0.21</v>
      </c>
      <c r="Q74" s="5">
        <v>0.08</v>
      </c>
      <c r="R74" s="139">
        <v>25</v>
      </c>
      <c r="S74" s="5">
        <v>0.2</v>
      </c>
      <c r="T74" s="108">
        <v>0.08</v>
      </c>
      <c r="U74" s="139">
        <v>25</v>
      </c>
      <c r="V74" s="33">
        <v>0.2</v>
      </c>
      <c r="W74" s="108">
        <v>0.08</v>
      </c>
      <c r="X74" s="33">
        <v>25</v>
      </c>
      <c r="Y74" s="33">
        <v>0.2</v>
      </c>
      <c r="Z74" s="5">
        <v>0.08</v>
      </c>
      <c r="AA74" s="30">
        <v>25</v>
      </c>
      <c r="AB74" s="33">
        <v>0.24</v>
      </c>
      <c r="AC74" s="5">
        <v>0.08</v>
      </c>
      <c r="AD74" s="30">
        <v>30</v>
      </c>
      <c r="AE74" s="5">
        <v>0.28</v>
      </c>
      <c r="AF74" s="5">
        <v>0.09</v>
      </c>
      <c r="AG74" s="139">
        <v>30</v>
      </c>
      <c r="AH74" s="33">
        <v>0.29</v>
      </c>
      <c r="AI74" s="108">
        <v>0.08</v>
      </c>
      <c r="AJ74" s="33">
        <v>30</v>
      </c>
      <c r="AK74" s="33">
        <v>0.28</v>
      </c>
      <c r="AL74" s="5">
        <v>0.08</v>
      </c>
      <c r="AM74" s="30">
        <v>30</v>
      </c>
      <c r="AN74" s="33">
        <v>0.28</v>
      </c>
      <c r="AO74" s="5">
        <v>0.08</v>
      </c>
      <c r="AP74" s="30">
        <v>30</v>
      </c>
      <c r="AQ74" s="5">
        <v>0.27</v>
      </c>
      <c r="AR74" s="5">
        <v>0.08</v>
      </c>
      <c r="AS74" s="139">
        <v>30</v>
      </c>
      <c r="AT74" s="33">
        <v>0.27</v>
      </c>
      <c r="AU74" s="108">
        <v>0.08</v>
      </c>
      <c r="AV74" s="33">
        <v>30</v>
      </c>
      <c r="AW74" s="33">
        <v>0.26</v>
      </c>
      <c r="AX74" s="5">
        <v>0.08</v>
      </c>
      <c r="AY74" s="30">
        <v>25</v>
      </c>
      <c r="AZ74" s="33">
        <v>0.26</v>
      </c>
      <c r="BA74" s="5">
        <v>0.08</v>
      </c>
      <c r="BB74" s="30">
        <v>30</v>
      </c>
      <c r="BC74" s="5">
        <v>0.26</v>
      </c>
      <c r="BD74" s="5">
        <v>0.08</v>
      </c>
      <c r="BE74" s="139">
        <v>30</v>
      </c>
      <c r="BF74" s="33">
        <v>0.27</v>
      </c>
      <c r="BG74" s="108">
        <v>0.08</v>
      </c>
      <c r="BH74" s="33">
        <v>30</v>
      </c>
      <c r="BI74" s="33">
        <v>0.27</v>
      </c>
      <c r="BJ74" s="5">
        <v>0.08</v>
      </c>
      <c r="BK74" s="30">
        <v>30</v>
      </c>
      <c r="BL74" s="33">
        <v>0.28</v>
      </c>
      <c r="BM74" s="5">
        <v>0.1</v>
      </c>
      <c r="BN74" s="107">
        <v>30</v>
      </c>
      <c r="BO74" s="123">
        <v>0.28</v>
      </c>
      <c r="BP74" s="108">
        <v>0.1</v>
      </c>
      <c r="BQ74" s="139">
        <v>30</v>
      </c>
      <c r="BR74" s="33">
        <v>0.29</v>
      </c>
      <c r="BS74" s="108">
        <v>0.1</v>
      </c>
      <c r="BT74" s="33">
        <v>30</v>
      </c>
      <c r="BU74" s="33">
        <v>0.31</v>
      </c>
      <c r="BV74" s="5">
        <v>0.09</v>
      </c>
      <c r="BW74" s="30">
        <v>30</v>
      </c>
      <c r="BX74" s="33">
        <v>0.3</v>
      </c>
      <c r="BY74" s="5">
        <v>0.1</v>
      </c>
      <c r="BZ74" s="139">
        <v>30</v>
      </c>
      <c r="CA74" s="5">
        <v>0.28</v>
      </c>
      <c r="CB74" s="108">
        <v>0.11</v>
      </c>
    </row>
    <row r="75" spans="1:80" ht="14.25" customHeight="1" thickBot="1">
      <c r="A75" s="171"/>
      <c r="B75" s="171"/>
      <c r="C75" s="160" t="s">
        <v>129</v>
      </c>
      <c r="D75" s="161"/>
      <c r="E75" s="132" t="s">
        <v>119</v>
      </c>
      <c r="F75" s="31"/>
      <c r="G75" s="31"/>
      <c r="H75" s="34"/>
      <c r="I75" s="139"/>
      <c r="J75" s="33"/>
      <c r="K75" s="108"/>
      <c r="L75" s="33"/>
      <c r="M75" s="33"/>
      <c r="N75" s="5"/>
      <c r="O75" s="30"/>
      <c r="P75" s="33"/>
      <c r="Q75" s="5"/>
      <c r="R75" s="139"/>
      <c r="S75" s="5"/>
      <c r="T75" s="108"/>
      <c r="U75" s="139"/>
      <c r="V75" s="33"/>
      <c r="W75" s="108"/>
      <c r="X75" s="33"/>
      <c r="Y75" s="33"/>
      <c r="Z75" s="5"/>
      <c r="AA75" s="30"/>
      <c r="AB75" s="33"/>
      <c r="AC75" s="5"/>
      <c r="AD75" s="30"/>
      <c r="AE75" s="5"/>
      <c r="AF75" s="5"/>
      <c r="AG75" s="139"/>
      <c r="AH75" s="33"/>
      <c r="AI75" s="108"/>
      <c r="AJ75" s="33"/>
      <c r="AK75" s="33"/>
      <c r="AL75" s="5"/>
      <c r="AM75" s="30"/>
      <c r="AN75" s="33"/>
      <c r="AO75" s="5"/>
      <c r="AP75" s="30"/>
      <c r="AQ75" s="5"/>
      <c r="AR75" s="5"/>
      <c r="AS75" s="139"/>
      <c r="AT75" s="33"/>
      <c r="AU75" s="108"/>
      <c r="AV75" s="33"/>
      <c r="AW75" s="33"/>
      <c r="AX75" s="5"/>
      <c r="AY75" s="30"/>
      <c r="AZ75" s="33"/>
      <c r="BA75" s="5"/>
      <c r="BB75" s="30"/>
      <c r="BC75" s="5"/>
      <c r="BD75" s="5"/>
      <c r="BE75" s="139"/>
      <c r="BF75" s="33"/>
      <c r="BG75" s="108"/>
      <c r="BH75" s="33"/>
      <c r="BI75" s="33"/>
      <c r="BJ75" s="5"/>
      <c r="BK75" s="30"/>
      <c r="BL75" s="33"/>
      <c r="BM75" s="5"/>
      <c r="BN75" s="107"/>
      <c r="BO75" s="123"/>
      <c r="BP75" s="108"/>
      <c r="BQ75" s="139"/>
      <c r="BR75" s="33"/>
      <c r="BS75" s="108"/>
      <c r="BT75" s="33"/>
      <c r="BU75" s="33"/>
      <c r="BV75" s="5"/>
      <c r="BW75" s="30"/>
      <c r="BX75" s="33"/>
      <c r="BY75" s="5"/>
      <c r="BZ75" s="139"/>
      <c r="CA75" s="5"/>
      <c r="CB75" s="108"/>
    </row>
    <row r="76" spans="1:80" ht="14.25" customHeight="1" thickBot="1">
      <c r="A76" s="171"/>
      <c r="B76" s="171"/>
      <c r="C76" s="160" t="s">
        <v>159</v>
      </c>
      <c r="D76" s="161"/>
      <c r="E76" s="132" t="s">
        <v>120</v>
      </c>
      <c r="F76" s="31"/>
      <c r="G76" s="31"/>
      <c r="H76" s="34"/>
      <c r="I76" s="139">
        <v>15</v>
      </c>
      <c r="J76" s="33">
        <v>0.1</v>
      </c>
      <c r="K76" s="108">
        <v>0.08</v>
      </c>
      <c r="L76" s="33">
        <v>15</v>
      </c>
      <c r="M76" s="33">
        <v>0.09</v>
      </c>
      <c r="N76" s="5">
        <v>0.06</v>
      </c>
      <c r="O76" s="30">
        <v>15</v>
      </c>
      <c r="P76" s="33">
        <v>0.09</v>
      </c>
      <c r="Q76" s="5">
        <v>0.06</v>
      </c>
      <c r="R76" s="139">
        <v>15</v>
      </c>
      <c r="S76" s="5">
        <v>0.09</v>
      </c>
      <c r="T76" s="108">
        <v>0.06</v>
      </c>
      <c r="U76" s="139">
        <v>15</v>
      </c>
      <c r="V76" s="33">
        <v>0.09</v>
      </c>
      <c r="W76" s="108">
        <v>0.07</v>
      </c>
      <c r="X76" s="33">
        <v>15</v>
      </c>
      <c r="Y76" s="33">
        <v>0.1</v>
      </c>
      <c r="Z76" s="5">
        <v>0.06</v>
      </c>
      <c r="AA76" s="30">
        <v>15</v>
      </c>
      <c r="AB76" s="33">
        <v>0.1</v>
      </c>
      <c r="AC76" s="5">
        <v>0.06</v>
      </c>
      <c r="AD76" s="30">
        <v>15</v>
      </c>
      <c r="AE76" s="5">
        <v>0.11</v>
      </c>
      <c r="AF76" s="5">
        <v>0.07</v>
      </c>
      <c r="AG76" s="139">
        <v>15</v>
      </c>
      <c r="AH76" s="33">
        <v>0.13</v>
      </c>
      <c r="AI76" s="108">
        <v>0.1</v>
      </c>
      <c r="AJ76" s="33">
        <v>15</v>
      </c>
      <c r="AK76" s="33">
        <v>0.13</v>
      </c>
      <c r="AL76" s="5">
        <v>0.11</v>
      </c>
      <c r="AM76" s="30">
        <v>10</v>
      </c>
      <c r="AN76" s="33">
        <v>0.11</v>
      </c>
      <c r="AO76" s="5">
        <v>0.08</v>
      </c>
      <c r="AP76" s="30">
        <v>10</v>
      </c>
      <c r="AQ76" s="5">
        <v>0.1</v>
      </c>
      <c r="AR76" s="5">
        <v>0.06</v>
      </c>
      <c r="AS76" s="139">
        <v>10</v>
      </c>
      <c r="AT76" s="33">
        <v>0.1</v>
      </c>
      <c r="AU76" s="108">
        <v>0.06</v>
      </c>
      <c r="AV76" s="33">
        <v>10</v>
      </c>
      <c r="AW76" s="33">
        <v>0.1</v>
      </c>
      <c r="AX76" s="5">
        <v>0.06</v>
      </c>
      <c r="AY76" s="30">
        <v>10</v>
      </c>
      <c r="AZ76" s="33">
        <v>0.11</v>
      </c>
      <c r="BA76" s="5">
        <v>0.06</v>
      </c>
      <c r="BB76" s="30">
        <v>10</v>
      </c>
      <c r="BC76" s="5">
        <v>0.12</v>
      </c>
      <c r="BD76" s="5">
        <v>0.09</v>
      </c>
      <c r="BE76" s="139">
        <v>10</v>
      </c>
      <c r="BF76" s="33">
        <v>0.12</v>
      </c>
      <c r="BG76" s="108">
        <v>0.01</v>
      </c>
      <c r="BH76" s="33">
        <v>10</v>
      </c>
      <c r="BI76" s="33">
        <v>0.1</v>
      </c>
      <c r="BJ76" s="5">
        <v>0.05</v>
      </c>
      <c r="BK76" s="30">
        <v>10</v>
      </c>
      <c r="BL76" s="33">
        <v>0.11</v>
      </c>
      <c r="BM76" s="5">
        <v>0.08</v>
      </c>
      <c r="BN76" s="107">
        <v>10</v>
      </c>
      <c r="BO76" s="123">
        <v>0.11</v>
      </c>
      <c r="BP76" s="108">
        <v>0.08</v>
      </c>
      <c r="BQ76" s="139">
        <v>10</v>
      </c>
      <c r="BR76" s="33">
        <v>0.11</v>
      </c>
      <c r="BS76" s="108">
        <v>0.08</v>
      </c>
      <c r="BT76" s="33">
        <v>10</v>
      </c>
      <c r="BU76" s="33">
        <v>0.12</v>
      </c>
      <c r="BV76" s="5">
        <v>0.08</v>
      </c>
      <c r="BW76" s="30">
        <v>10</v>
      </c>
      <c r="BX76" s="33">
        <v>0.12</v>
      </c>
      <c r="BY76" s="5">
        <v>0.08</v>
      </c>
      <c r="BZ76" s="139">
        <v>10</v>
      </c>
      <c r="CA76" s="5">
        <v>0.12</v>
      </c>
      <c r="CB76" s="108">
        <v>0.09</v>
      </c>
    </row>
    <row r="77" spans="1:80" ht="14.25" customHeight="1" thickBot="1">
      <c r="A77" s="171"/>
      <c r="B77" s="171"/>
      <c r="C77" s="160" t="s">
        <v>160</v>
      </c>
      <c r="D77" s="161"/>
      <c r="E77" s="132" t="s">
        <v>121</v>
      </c>
      <c r="F77" s="31"/>
      <c r="G77" s="31"/>
      <c r="H77" s="34"/>
      <c r="I77" s="139"/>
      <c r="J77" s="33"/>
      <c r="K77" s="108"/>
      <c r="L77" s="33"/>
      <c r="M77" s="33"/>
      <c r="N77" s="5"/>
      <c r="O77" s="30"/>
      <c r="P77" s="33"/>
      <c r="Q77" s="5"/>
      <c r="R77" s="139"/>
      <c r="S77" s="5"/>
      <c r="T77" s="108"/>
      <c r="U77" s="139"/>
      <c r="V77" s="33"/>
      <c r="W77" s="108"/>
      <c r="X77" s="33"/>
      <c r="Y77" s="33"/>
      <c r="Z77" s="5"/>
      <c r="AA77" s="30"/>
      <c r="AB77" s="33"/>
      <c r="AC77" s="5"/>
      <c r="AD77" s="30"/>
      <c r="AE77" s="5"/>
      <c r="AF77" s="5"/>
      <c r="AG77" s="139"/>
      <c r="AH77" s="33"/>
      <c r="AI77" s="108"/>
      <c r="AJ77" s="33"/>
      <c r="AK77" s="33"/>
      <c r="AL77" s="5"/>
      <c r="AM77" s="30"/>
      <c r="AN77" s="33"/>
      <c r="AO77" s="5"/>
      <c r="AP77" s="30"/>
      <c r="AQ77" s="5"/>
      <c r="AR77" s="5"/>
      <c r="AS77" s="139"/>
      <c r="AT77" s="33"/>
      <c r="AU77" s="108"/>
      <c r="AV77" s="33"/>
      <c r="AW77" s="33"/>
      <c r="AX77" s="5"/>
      <c r="AY77" s="30"/>
      <c r="AZ77" s="33"/>
      <c r="BA77" s="5"/>
      <c r="BB77" s="30"/>
      <c r="BC77" s="5"/>
      <c r="BD77" s="5"/>
      <c r="BE77" s="139"/>
      <c r="BF77" s="33"/>
      <c r="BG77" s="108"/>
      <c r="BH77" s="33"/>
      <c r="BI77" s="33"/>
      <c r="BJ77" s="5"/>
      <c r="BK77" s="30"/>
      <c r="BL77" s="33"/>
      <c r="BM77" s="5"/>
      <c r="BN77" s="107"/>
      <c r="BO77" s="123"/>
      <c r="BP77" s="108"/>
      <c r="BQ77" s="139"/>
      <c r="BR77" s="33"/>
      <c r="BS77" s="108"/>
      <c r="BT77" s="33"/>
      <c r="BU77" s="33"/>
      <c r="BV77" s="5"/>
      <c r="BW77" s="30"/>
      <c r="BX77" s="33"/>
      <c r="BY77" s="5"/>
      <c r="BZ77" s="139"/>
      <c r="CA77" s="5"/>
      <c r="CB77" s="108"/>
    </row>
    <row r="78" spans="1:80" ht="14.25" customHeight="1" thickBot="1">
      <c r="A78" s="171"/>
      <c r="B78" s="171"/>
      <c r="C78" s="160" t="s">
        <v>161</v>
      </c>
      <c r="D78" s="161"/>
      <c r="E78" s="132" t="s">
        <v>122</v>
      </c>
      <c r="F78" s="31"/>
      <c r="G78" s="31"/>
      <c r="H78" s="34"/>
      <c r="I78" s="139"/>
      <c r="J78" s="33"/>
      <c r="K78" s="108"/>
      <c r="L78" s="33"/>
      <c r="M78" s="33"/>
      <c r="N78" s="5"/>
      <c r="O78" s="30"/>
      <c r="P78" s="33"/>
      <c r="Q78" s="5"/>
      <c r="R78" s="139"/>
      <c r="S78" s="5"/>
      <c r="T78" s="108"/>
      <c r="U78" s="139"/>
      <c r="V78" s="33"/>
      <c r="W78" s="108"/>
      <c r="X78" s="33"/>
      <c r="Y78" s="33"/>
      <c r="Z78" s="5"/>
      <c r="AA78" s="30"/>
      <c r="AB78" s="33"/>
      <c r="AC78" s="5"/>
      <c r="AD78" s="30"/>
      <c r="AE78" s="5"/>
      <c r="AF78" s="5"/>
      <c r="AG78" s="139"/>
      <c r="AH78" s="33"/>
      <c r="AI78" s="108"/>
      <c r="AJ78" s="33"/>
      <c r="AK78" s="33"/>
      <c r="AL78" s="5"/>
      <c r="AM78" s="30"/>
      <c r="AN78" s="33"/>
      <c r="AO78" s="5"/>
      <c r="AP78" s="30"/>
      <c r="AQ78" s="5"/>
      <c r="AR78" s="5"/>
      <c r="AS78" s="139"/>
      <c r="AT78" s="33"/>
      <c r="AU78" s="108"/>
      <c r="AV78" s="33"/>
      <c r="AW78" s="33"/>
      <c r="AX78" s="5"/>
      <c r="AY78" s="30"/>
      <c r="AZ78" s="33"/>
      <c r="BA78" s="5"/>
      <c r="BB78" s="30"/>
      <c r="BC78" s="5"/>
      <c r="BD78" s="5"/>
      <c r="BE78" s="139"/>
      <c r="BF78" s="33"/>
      <c r="BG78" s="108"/>
      <c r="BH78" s="33"/>
      <c r="BI78" s="33"/>
      <c r="BJ78" s="5"/>
      <c r="BK78" s="30"/>
      <c r="BL78" s="33"/>
      <c r="BM78" s="5"/>
      <c r="BN78" s="107"/>
      <c r="BO78" s="123"/>
      <c r="BP78" s="108"/>
      <c r="BQ78" s="139"/>
      <c r="BR78" s="33"/>
      <c r="BS78" s="108"/>
      <c r="BT78" s="33"/>
      <c r="BU78" s="33"/>
      <c r="BV78" s="5"/>
      <c r="BW78" s="30"/>
      <c r="BX78" s="33"/>
      <c r="BY78" s="5"/>
      <c r="BZ78" s="139"/>
      <c r="CA78" s="5"/>
      <c r="CB78" s="108"/>
    </row>
    <row r="79" spans="1:80" ht="14.25" customHeight="1" thickBot="1">
      <c r="A79" s="171"/>
      <c r="B79" s="171"/>
      <c r="C79" s="160" t="s">
        <v>162</v>
      </c>
      <c r="D79" s="161"/>
      <c r="E79" s="132" t="s">
        <v>123</v>
      </c>
      <c r="F79" s="31"/>
      <c r="G79" s="31"/>
      <c r="H79" s="34"/>
      <c r="I79" s="139">
        <v>15</v>
      </c>
      <c r="J79" s="33">
        <v>0.23</v>
      </c>
      <c r="K79" s="108">
        <v>0.16</v>
      </c>
      <c r="L79" s="33">
        <v>15</v>
      </c>
      <c r="M79" s="33">
        <v>0.23</v>
      </c>
      <c r="N79" s="5">
        <v>0.14</v>
      </c>
      <c r="O79" s="30">
        <v>15</v>
      </c>
      <c r="P79" s="33">
        <v>0.23</v>
      </c>
      <c r="Q79" s="5">
        <v>0.15</v>
      </c>
      <c r="R79" s="139">
        <v>15</v>
      </c>
      <c r="S79" s="5">
        <v>0.22</v>
      </c>
      <c r="T79" s="108">
        <v>0.14</v>
      </c>
      <c r="U79" s="139">
        <v>15</v>
      </c>
      <c r="V79" s="33">
        <v>0.22</v>
      </c>
      <c r="W79" s="108">
        <v>0.15</v>
      </c>
      <c r="X79" s="33">
        <v>15</v>
      </c>
      <c r="Y79" s="33">
        <v>0.22</v>
      </c>
      <c r="Z79" s="5">
        <v>0.14</v>
      </c>
      <c r="AA79" s="30">
        <v>15</v>
      </c>
      <c r="AB79" s="33">
        <v>0.22</v>
      </c>
      <c r="AC79" s="5">
        <v>0.14</v>
      </c>
      <c r="AD79" s="30">
        <v>15</v>
      </c>
      <c r="AE79" s="5">
        <v>0.15</v>
      </c>
      <c r="AF79" s="5">
        <v>0.15</v>
      </c>
      <c r="AG79" s="139">
        <v>15</v>
      </c>
      <c r="AH79" s="33">
        <v>0.16</v>
      </c>
      <c r="AI79" s="108">
        <v>0.17</v>
      </c>
      <c r="AJ79" s="33">
        <v>20</v>
      </c>
      <c r="AK79" s="33">
        <v>0.17</v>
      </c>
      <c r="AL79" s="5">
        <v>0.17</v>
      </c>
      <c r="AM79" s="30">
        <v>20</v>
      </c>
      <c r="AN79" s="33">
        <v>0.17</v>
      </c>
      <c r="AO79" s="5">
        <v>0.18</v>
      </c>
      <c r="AP79" s="30">
        <v>20</v>
      </c>
      <c r="AQ79" s="5">
        <v>0.19</v>
      </c>
      <c r="AR79" s="5">
        <v>0.16</v>
      </c>
      <c r="AS79" s="139">
        <v>25</v>
      </c>
      <c r="AT79" s="33">
        <v>0.23</v>
      </c>
      <c r="AU79" s="108">
        <v>0.14</v>
      </c>
      <c r="AV79" s="33">
        <v>25</v>
      </c>
      <c r="AW79" s="33">
        <v>0.24</v>
      </c>
      <c r="AX79" s="5">
        <v>0.16</v>
      </c>
      <c r="AY79" s="30">
        <v>25</v>
      </c>
      <c r="AZ79" s="33">
        <v>0.24</v>
      </c>
      <c r="BA79" s="5">
        <v>0.17</v>
      </c>
      <c r="BB79" s="30">
        <v>25</v>
      </c>
      <c r="BC79" s="5">
        <v>0.22</v>
      </c>
      <c r="BD79" s="5">
        <v>0.17</v>
      </c>
      <c r="BE79" s="139">
        <v>25</v>
      </c>
      <c r="BF79" s="33">
        <v>0.23</v>
      </c>
      <c r="BG79" s="108">
        <v>0.17</v>
      </c>
      <c r="BH79" s="33">
        <v>25</v>
      </c>
      <c r="BI79" s="33">
        <v>0.23</v>
      </c>
      <c r="BJ79" s="5">
        <v>0.16</v>
      </c>
      <c r="BK79" s="30">
        <v>25</v>
      </c>
      <c r="BL79" s="33">
        <v>0.24</v>
      </c>
      <c r="BM79" s="5">
        <v>0.17</v>
      </c>
      <c r="BN79" s="107">
        <v>25</v>
      </c>
      <c r="BO79" s="123">
        <v>0.23</v>
      </c>
      <c r="BP79" s="108">
        <v>0.16</v>
      </c>
      <c r="BQ79" s="139">
        <v>25</v>
      </c>
      <c r="BR79" s="33">
        <v>0.22</v>
      </c>
      <c r="BS79" s="108">
        <v>0.16</v>
      </c>
      <c r="BT79" s="33">
        <v>25</v>
      </c>
      <c r="BU79" s="33">
        <v>0.21</v>
      </c>
      <c r="BV79" s="5">
        <v>0.15</v>
      </c>
      <c r="BW79" s="30">
        <v>25</v>
      </c>
      <c r="BX79" s="33">
        <v>0.18</v>
      </c>
      <c r="BY79" s="5">
        <v>0.16</v>
      </c>
      <c r="BZ79" s="139">
        <v>25</v>
      </c>
      <c r="CA79" s="5">
        <v>0.18</v>
      </c>
      <c r="CB79" s="108">
        <v>0.17</v>
      </c>
    </row>
    <row r="80" spans="1:80" ht="14.25" customHeight="1" thickBot="1">
      <c r="A80" s="171"/>
      <c r="B80" s="171"/>
      <c r="C80" s="160" t="s">
        <v>154</v>
      </c>
      <c r="D80" s="161"/>
      <c r="E80" s="132" t="s">
        <v>124</v>
      </c>
      <c r="F80" s="31"/>
      <c r="G80" s="31"/>
      <c r="H80" s="34"/>
      <c r="I80" s="139"/>
      <c r="J80" s="33"/>
      <c r="K80" s="108"/>
      <c r="L80" s="33"/>
      <c r="M80" s="33"/>
      <c r="N80" s="5"/>
      <c r="O80" s="30"/>
      <c r="P80" s="33"/>
      <c r="Q80" s="5"/>
      <c r="R80" s="139"/>
      <c r="S80" s="5"/>
      <c r="T80" s="108"/>
      <c r="U80" s="139"/>
      <c r="V80" s="33"/>
      <c r="W80" s="108"/>
      <c r="X80" s="33"/>
      <c r="Y80" s="33"/>
      <c r="Z80" s="5"/>
      <c r="AA80" s="30"/>
      <c r="AB80" s="33"/>
      <c r="AC80" s="5"/>
      <c r="AD80" s="30"/>
      <c r="AE80" s="5"/>
      <c r="AF80" s="5"/>
      <c r="AG80" s="139"/>
      <c r="AH80" s="33"/>
      <c r="AI80" s="108"/>
      <c r="AJ80" s="33"/>
      <c r="AK80" s="33"/>
      <c r="AL80" s="5"/>
      <c r="AM80" s="30"/>
      <c r="AN80" s="33"/>
      <c r="AO80" s="5"/>
      <c r="AP80" s="30"/>
      <c r="AQ80" s="5"/>
      <c r="AR80" s="5"/>
      <c r="AS80" s="139"/>
      <c r="AT80" s="33"/>
      <c r="AU80" s="108"/>
      <c r="AV80" s="33"/>
      <c r="AW80" s="33"/>
      <c r="AX80" s="5"/>
      <c r="AY80" s="30"/>
      <c r="AZ80" s="33"/>
      <c r="BA80" s="5"/>
      <c r="BB80" s="30"/>
      <c r="BC80" s="5"/>
      <c r="BD80" s="5"/>
      <c r="BE80" s="139"/>
      <c r="BF80" s="33"/>
      <c r="BG80" s="108"/>
      <c r="BH80" s="33"/>
      <c r="BI80" s="33"/>
      <c r="BJ80" s="5"/>
      <c r="BK80" s="30"/>
      <c r="BL80" s="33"/>
      <c r="BM80" s="5"/>
      <c r="BN80" s="107"/>
      <c r="BO80" s="123"/>
      <c r="BP80" s="108"/>
      <c r="BQ80" s="139"/>
      <c r="BR80" s="33"/>
      <c r="BS80" s="108"/>
      <c r="BT80" s="33"/>
      <c r="BU80" s="33"/>
      <c r="BV80" s="5"/>
      <c r="BW80" s="30"/>
      <c r="BX80" s="33"/>
      <c r="BY80" s="5"/>
      <c r="BZ80" s="139"/>
      <c r="CA80" s="5"/>
      <c r="CB80" s="108"/>
    </row>
    <row r="81" spans="1:80" ht="14.25" customHeight="1" thickBot="1">
      <c r="A81" s="171"/>
      <c r="B81" s="171"/>
      <c r="C81" s="160" t="s">
        <v>163</v>
      </c>
      <c r="D81" s="161"/>
      <c r="E81" s="132" t="s">
        <v>125</v>
      </c>
      <c r="F81" s="31"/>
      <c r="G81" s="31"/>
      <c r="H81" s="34"/>
      <c r="I81" s="139">
        <v>35</v>
      </c>
      <c r="J81" s="33">
        <v>0.31</v>
      </c>
      <c r="K81" s="108">
        <v>0.19</v>
      </c>
      <c r="L81" s="33">
        <v>30</v>
      </c>
      <c r="M81" s="33">
        <v>0.27</v>
      </c>
      <c r="N81" s="5">
        <v>0.15</v>
      </c>
      <c r="O81" s="30">
        <v>25</v>
      </c>
      <c r="P81" s="33">
        <v>0.27</v>
      </c>
      <c r="Q81" s="5">
        <v>0.17</v>
      </c>
      <c r="R81" s="139">
        <v>25</v>
      </c>
      <c r="S81" s="5">
        <v>0.24</v>
      </c>
      <c r="T81" s="108">
        <v>0.15</v>
      </c>
      <c r="U81" s="139">
        <v>25</v>
      </c>
      <c r="V81" s="33">
        <v>0.23</v>
      </c>
      <c r="W81" s="108">
        <v>0.16</v>
      </c>
      <c r="X81" s="33">
        <v>30</v>
      </c>
      <c r="Y81" s="33">
        <v>0.24</v>
      </c>
      <c r="Z81" s="5">
        <v>0.14</v>
      </c>
      <c r="AA81" s="30">
        <v>30</v>
      </c>
      <c r="AB81" s="33">
        <v>0.26</v>
      </c>
      <c r="AC81" s="5">
        <v>0.16</v>
      </c>
      <c r="AD81" s="30">
        <v>30</v>
      </c>
      <c r="AE81" s="5">
        <v>0.29</v>
      </c>
      <c r="AF81" s="5">
        <v>0.17</v>
      </c>
      <c r="AG81" s="139">
        <v>35</v>
      </c>
      <c r="AH81" s="33">
        <v>0.32</v>
      </c>
      <c r="AI81" s="108">
        <v>0.16</v>
      </c>
      <c r="AJ81" s="33">
        <v>35</v>
      </c>
      <c r="AK81" s="33">
        <v>0.33</v>
      </c>
      <c r="AL81" s="5">
        <v>0.14</v>
      </c>
      <c r="AM81" s="30">
        <v>35</v>
      </c>
      <c r="AN81" s="33">
        <v>0.35</v>
      </c>
      <c r="AO81" s="5">
        <v>0.15</v>
      </c>
      <c r="AP81" s="30">
        <v>35</v>
      </c>
      <c r="AQ81" s="5">
        <v>0.32</v>
      </c>
      <c r="AR81" s="5">
        <v>0.13</v>
      </c>
      <c r="AS81" s="139">
        <v>35</v>
      </c>
      <c r="AT81" s="33">
        <v>0.31</v>
      </c>
      <c r="AU81" s="108">
        <v>0.14</v>
      </c>
      <c r="AV81" s="33">
        <v>35</v>
      </c>
      <c r="AW81" s="33">
        <v>0.32</v>
      </c>
      <c r="AX81" s="5">
        <v>0.13</v>
      </c>
      <c r="AY81" s="30">
        <v>35</v>
      </c>
      <c r="AZ81" s="33">
        <v>0.32</v>
      </c>
      <c r="BA81" s="5">
        <v>0.14</v>
      </c>
      <c r="BB81" s="30">
        <v>35</v>
      </c>
      <c r="BC81" s="5">
        <v>0.31</v>
      </c>
      <c r="BD81" s="5">
        <v>0.15</v>
      </c>
      <c r="BE81" s="139">
        <v>35</v>
      </c>
      <c r="BF81" s="33">
        <v>0.32</v>
      </c>
      <c r="BG81" s="108">
        <v>0.15</v>
      </c>
      <c r="BH81" s="33">
        <v>35</v>
      </c>
      <c r="BI81" s="33">
        <v>0.33</v>
      </c>
      <c r="BJ81" s="5">
        <v>0.14</v>
      </c>
      <c r="BK81" s="30">
        <v>35</v>
      </c>
      <c r="BL81" s="33">
        <v>0.35</v>
      </c>
      <c r="BM81" s="5">
        <v>0.19</v>
      </c>
      <c r="BN81" s="107">
        <v>35</v>
      </c>
      <c r="BO81" s="123">
        <v>0.37</v>
      </c>
      <c r="BP81" s="108">
        <v>0.19</v>
      </c>
      <c r="BQ81" s="139">
        <v>35</v>
      </c>
      <c r="BR81" s="33">
        <v>0.39</v>
      </c>
      <c r="BS81" s="108">
        <v>0.19</v>
      </c>
      <c r="BT81" s="33">
        <v>35</v>
      </c>
      <c r="BU81" s="33">
        <v>0.4</v>
      </c>
      <c r="BV81" s="5">
        <v>0.17</v>
      </c>
      <c r="BW81" s="30">
        <v>35</v>
      </c>
      <c r="BX81" s="33">
        <v>0.42</v>
      </c>
      <c r="BY81" s="5">
        <v>0.2</v>
      </c>
      <c r="BZ81" s="139">
        <v>35</v>
      </c>
      <c r="CA81" s="5">
        <v>0.37</v>
      </c>
      <c r="CB81" s="108">
        <v>0.22</v>
      </c>
    </row>
    <row r="82" spans="1:80" ht="14.25" customHeight="1" thickBot="1">
      <c r="A82" s="171"/>
      <c r="B82" s="171"/>
      <c r="C82" s="160" t="s">
        <v>164</v>
      </c>
      <c r="D82" s="161"/>
      <c r="E82" s="132" t="s">
        <v>126</v>
      </c>
      <c r="F82" s="31"/>
      <c r="G82" s="31"/>
      <c r="H82" s="34"/>
      <c r="I82" s="139">
        <v>1</v>
      </c>
      <c r="J82" s="33">
        <v>0.01</v>
      </c>
      <c r="K82" s="108">
        <v>0.02</v>
      </c>
      <c r="L82" s="139">
        <v>1</v>
      </c>
      <c r="M82" s="33">
        <v>0.01</v>
      </c>
      <c r="N82" s="108">
        <v>0.01</v>
      </c>
      <c r="O82" s="139">
        <v>1</v>
      </c>
      <c r="P82" s="33">
        <v>0.01</v>
      </c>
      <c r="Q82" s="108">
        <v>0.01</v>
      </c>
      <c r="R82" s="139">
        <v>1</v>
      </c>
      <c r="S82" s="33">
        <v>0.01</v>
      </c>
      <c r="T82" s="108">
        <v>0.01</v>
      </c>
      <c r="U82" s="139">
        <v>1</v>
      </c>
      <c r="V82" s="33">
        <v>0.01</v>
      </c>
      <c r="W82" s="108">
        <v>0.02</v>
      </c>
      <c r="X82" s="139">
        <v>1</v>
      </c>
      <c r="Y82" s="33">
        <v>0.01</v>
      </c>
      <c r="Z82" s="108">
        <v>0.01</v>
      </c>
      <c r="AA82" s="139">
        <v>1</v>
      </c>
      <c r="AB82" s="33">
        <v>0.01</v>
      </c>
      <c r="AC82" s="108">
        <v>0.02</v>
      </c>
      <c r="AD82" s="139">
        <v>1</v>
      </c>
      <c r="AE82" s="33">
        <v>0.01</v>
      </c>
      <c r="AF82" s="108">
        <v>0.01</v>
      </c>
      <c r="AG82" s="139">
        <v>1</v>
      </c>
      <c r="AH82" s="33">
        <v>0.01</v>
      </c>
      <c r="AI82" s="108">
        <v>0.01</v>
      </c>
      <c r="AJ82" s="139">
        <v>1</v>
      </c>
      <c r="AK82" s="33">
        <v>0.01</v>
      </c>
      <c r="AL82" s="108">
        <v>0.01</v>
      </c>
      <c r="AM82" s="139">
        <v>1</v>
      </c>
      <c r="AN82" s="33">
        <v>0.01</v>
      </c>
      <c r="AO82" s="108">
        <v>0.01</v>
      </c>
      <c r="AP82" s="139">
        <v>1</v>
      </c>
      <c r="AQ82" s="33">
        <v>0.01</v>
      </c>
      <c r="AR82" s="108">
        <v>0.01</v>
      </c>
      <c r="AS82" s="139">
        <v>1</v>
      </c>
      <c r="AT82" s="33">
        <v>0.01</v>
      </c>
      <c r="AU82" s="108">
        <v>0.01</v>
      </c>
      <c r="AV82" s="139">
        <v>1</v>
      </c>
      <c r="AW82" s="33">
        <v>0.01</v>
      </c>
      <c r="AX82" s="108">
        <v>0.01</v>
      </c>
      <c r="AY82" s="139">
        <v>1</v>
      </c>
      <c r="AZ82" s="33">
        <v>0.01</v>
      </c>
      <c r="BA82" s="108">
        <v>0.01</v>
      </c>
      <c r="BB82" s="139">
        <v>1</v>
      </c>
      <c r="BC82" s="33">
        <v>0.01</v>
      </c>
      <c r="BD82" s="108">
        <v>0.01</v>
      </c>
      <c r="BE82" s="139">
        <v>1</v>
      </c>
      <c r="BF82" s="33">
        <v>0.01</v>
      </c>
      <c r="BG82" s="108">
        <v>0.01</v>
      </c>
      <c r="BH82" s="139">
        <v>1</v>
      </c>
      <c r="BI82" s="33">
        <v>0.01</v>
      </c>
      <c r="BJ82" s="108">
        <v>0.01</v>
      </c>
      <c r="BK82" s="139">
        <v>1</v>
      </c>
      <c r="BL82" s="33">
        <v>0.01</v>
      </c>
      <c r="BM82" s="108">
        <v>0.01</v>
      </c>
      <c r="BN82" s="139">
        <v>1</v>
      </c>
      <c r="BO82" s="33">
        <v>0.01</v>
      </c>
      <c r="BP82" s="108">
        <v>0.02</v>
      </c>
      <c r="BQ82" s="139">
        <v>1</v>
      </c>
      <c r="BR82" s="33">
        <v>0.01</v>
      </c>
      <c r="BS82" s="108">
        <v>0.02</v>
      </c>
      <c r="BT82" s="139">
        <v>1</v>
      </c>
      <c r="BU82" s="33">
        <v>0.01</v>
      </c>
      <c r="BV82" s="108">
        <v>0.02</v>
      </c>
      <c r="BW82" s="139">
        <v>1</v>
      </c>
      <c r="BX82" s="33">
        <v>0.01</v>
      </c>
      <c r="BY82" s="108">
        <v>0.02</v>
      </c>
      <c r="BZ82" s="139">
        <v>1</v>
      </c>
      <c r="CA82" s="33">
        <v>0.01</v>
      </c>
      <c r="CB82" s="108">
        <v>0.02</v>
      </c>
    </row>
    <row r="83" spans="1:80" ht="14.25" customHeight="1" thickBot="1">
      <c r="A83" s="171"/>
      <c r="B83" s="171"/>
      <c r="C83" s="160" t="s">
        <v>154</v>
      </c>
      <c r="D83" s="161"/>
      <c r="E83" s="132" t="s">
        <v>127</v>
      </c>
      <c r="F83" s="31"/>
      <c r="G83" s="31"/>
      <c r="H83" s="34"/>
      <c r="I83" s="139"/>
      <c r="J83" s="33"/>
      <c r="K83" s="108"/>
      <c r="L83" s="33"/>
      <c r="M83" s="33"/>
      <c r="N83" s="5"/>
      <c r="O83" s="30"/>
      <c r="P83" s="33"/>
      <c r="Q83" s="5"/>
      <c r="R83" s="139"/>
      <c r="S83" s="5"/>
      <c r="T83" s="108"/>
      <c r="U83" s="139"/>
      <c r="V83" s="33"/>
      <c r="W83" s="108"/>
      <c r="X83" s="33"/>
      <c r="Y83" s="33"/>
      <c r="Z83" s="5"/>
      <c r="AA83" s="30"/>
      <c r="AB83" s="33"/>
      <c r="AC83" s="5"/>
      <c r="AD83" s="30"/>
      <c r="AE83" s="5"/>
      <c r="AF83" s="5"/>
      <c r="AG83" s="139"/>
      <c r="AH83" s="33"/>
      <c r="AI83" s="108"/>
      <c r="AJ83" s="33"/>
      <c r="AK83" s="33"/>
      <c r="AL83" s="5"/>
      <c r="AM83" s="30"/>
      <c r="AN83" s="33"/>
      <c r="AO83" s="5"/>
      <c r="AP83" s="30"/>
      <c r="AQ83" s="5"/>
      <c r="AR83" s="5"/>
      <c r="AS83" s="139"/>
      <c r="AT83" s="33"/>
      <c r="AU83" s="108"/>
      <c r="AV83" s="33"/>
      <c r="AW83" s="33"/>
      <c r="AX83" s="5"/>
      <c r="AY83" s="30"/>
      <c r="AZ83" s="33"/>
      <c r="BA83" s="5"/>
      <c r="BB83" s="30"/>
      <c r="BC83" s="5"/>
      <c r="BD83" s="5"/>
      <c r="BE83" s="139"/>
      <c r="BF83" s="33"/>
      <c r="BG83" s="108"/>
      <c r="BH83" s="33"/>
      <c r="BI83" s="33"/>
      <c r="BJ83" s="5"/>
      <c r="BK83" s="30"/>
      <c r="BL83" s="33"/>
      <c r="BM83" s="5"/>
      <c r="BN83" s="107"/>
      <c r="BO83" s="123"/>
      <c r="BP83" s="108"/>
      <c r="BQ83" s="139"/>
      <c r="BR83" s="33"/>
      <c r="BS83" s="108"/>
      <c r="BT83" s="33"/>
      <c r="BU83" s="33"/>
      <c r="BV83" s="5"/>
      <c r="BW83" s="30"/>
      <c r="BX83" s="33"/>
      <c r="BY83" s="5"/>
      <c r="BZ83" s="139"/>
      <c r="CA83" s="5"/>
      <c r="CB83" s="108"/>
    </row>
    <row r="84" spans="1:80" ht="14.25" customHeight="1" thickBot="1">
      <c r="A84" s="171"/>
      <c r="B84" s="171"/>
      <c r="C84" s="162" t="s">
        <v>165</v>
      </c>
      <c r="D84" s="163"/>
      <c r="E84" s="132" t="s">
        <v>128</v>
      </c>
      <c r="F84" s="31"/>
      <c r="G84" s="31"/>
      <c r="H84" s="34"/>
      <c r="I84" s="141"/>
      <c r="J84" s="142"/>
      <c r="K84" s="143"/>
      <c r="L84" s="58"/>
      <c r="M84" s="58"/>
      <c r="N84" s="100"/>
      <c r="O84" s="55"/>
      <c r="P84" s="58"/>
      <c r="Q84" s="100"/>
      <c r="R84" s="141"/>
      <c r="S84" s="146"/>
      <c r="T84" s="143"/>
      <c r="U84" s="141"/>
      <c r="V84" s="142"/>
      <c r="W84" s="143"/>
      <c r="X84" s="58"/>
      <c r="Y84" s="58"/>
      <c r="Z84" s="100"/>
      <c r="AA84" s="55"/>
      <c r="AB84" s="58"/>
      <c r="AC84" s="100"/>
      <c r="AD84" s="55"/>
      <c r="AE84" s="100"/>
      <c r="AF84" s="100"/>
      <c r="AG84" s="141"/>
      <c r="AH84" s="142"/>
      <c r="AI84" s="143"/>
      <c r="AJ84" s="58"/>
      <c r="AK84" s="58"/>
      <c r="AL84" s="100"/>
      <c r="AM84" s="55"/>
      <c r="AN84" s="58"/>
      <c r="AO84" s="100"/>
      <c r="AP84" s="55"/>
      <c r="AQ84" s="100"/>
      <c r="AR84" s="100"/>
      <c r="AS84" s="141"/>
      <c r="AT84" s="142"/>
      <c r="AU84" s="143"/>
      <c r="AV84" s="58"/>
      <c r="AW84" s="58"/>
      <c r="AX84" s="100"/>
      <c r="AY84" s="55"/>
      <c r="AZ84" s="58"/>
      <c r="BA84" s="100"/>
      <c r="BB84" s="55"/>
      <c r="BC84" s="100"/>
      <c r="BD84" s="100"/>
      <c r="BE84" s="141"/>
      <c r="BF84" s="142"/>
      <c r="BG84" s="143"/>
      <c r="BH84" s="58"/>
      <c r="BI84" s="58"/>
      <c r="BJ84" s="100"/>
      <c r="BK84" s="55"/>
      <c r="BL84" s="58"/>
      <c r="BM84" s="100"/>
      <c r="BN84" s="148"/>
      <c r="BO84" s="149"/>
      <c r="BP84" s="143"/>
      <c r="BQ84" s="141"/>
      <c r="BR84" s="142"/>
      <c r="BS84" s="143"/>
      <c r="BT84" s="58"/>
      <c r="BU84" s="58"/>
      <c r="BV84" s="100"/>
      <c r="BW84" s="55"/>
      <c r="BX84" s="58"/>
      <c r="BY84" s="100"/>
      <c r="BZ84" s="141"/>
      <c r="CA84" s="146"/>
      <c r="CB84" s="143"/>
    </row>
    <row r="85" spans="1:80" ht="14.25" customHeight="1" thickBot="1">
      <c r="A85" s="171"/>
      <c r="B85" s="177"/>
      <c r="C85" s="164" t="s">
        <v>83</v>
      </c>
      <c r="D85" s="165"/>
      <c r="E85" s="33"/>
      <c r="F85" s="31"/>
      <c r="G85" s="31"/>
      <c r="H85" s="34"/>
      <c r="I85" s="129">
        <f>SUM(I61:I84)</f>
        <v>846</v>
      </c>
      <c r="J85" s="130">
        <f aca="true" t="shared" si="6" ref="J85:BU85">SUM(J61:J84)</f>
        <v>4.6</v>
      </c>
      <c r="K85" s="130">
        <f t="shared" si="6"/>
        <v>2.41</v>
      </c>
      <c r="L85" s="130">
        <f t="shared" si="6"/>
        <v>866</v>
      </c>
      <c r="M85" s="130">
        <f t="shared" si="6"/>
        <v>8.22</v>
      </c>
      <c r="N85" s="130">
        <f t="shared" si="6"/>
        <v>4.2</v>
      </c>
      <c r="O85" s="130">
        <f t="shared" si="6"/>
        <v>881</v>
      </c>
      <c r="P85" s="130">
        <f t="shared" si="6"/>
        <v>6.34</v>
      </c>
      <c r="Q85" s="130">
        <f t="shared" si="6"/>
        <v>3.2899999999999996</v>
      </c>
      <c r="R85" s="130">
        <f t="shared" si="6"/>
        <v>881</v>
      </c>
      <c r="S85" s="130">
        <f t="shared" si="6"/>
        <v>8.29</v>
      </c>
      <c r="T85" s="130">
        <f t="shared" si="6"/>
        <v>3.8299999999999996</v>
      </c>
      <c r="U85" s="130">
        <f t="shared" si="6"/>
        <v>871</v>
      </c>
      <c r="V85" s="130">
        <f t="shared" si="6"/>
        <v>5.89</v>
      </c>
      <c r="W85" s="130">
        <f t="shared" si="6"/>
        <v>3.03</v>
      </c>
      <c r="X85" s="130">
        <f t="shared" si="6"/>
        <v>826</v>
      </c>
      <c r="Y85" s="130">
        <f t="shared" si="6"/>
        <v>9.36</v>
      </c>
      <c r="Z85" s="130">
        <f t="shared" si="6"/>
        <v>4.08</v>
      </c>
      <c r="AA85" s="130">
        <f t="shared" si="6"/>
        <v>336</v>
      </c>
      <c r="AB85" s="130">
        <f t="shared" si="6"/>
        <v>5.679999999999999</v>
      </c>
      <c r="AC85" s="130">
        <f t="shared" si="6"/>
        <v>2.8600000000000003</v>
      </c>
      <c r="AD85" s="130">
        <f t="shared" si="6"/>
        <v>301</v>
      </c>
      <c r="AE85" s="130">
        <f t="shared" si="6"/>
        <v>4.409999999999999</v>
      </c>
      <c r="AF85" s="130">
        <f t="shared" si="6"/>
        <v>2.4699999999999993</v>
      </c>
      <c r="AG85" s="130">
        <f t="shared" si="6"/>
        <v>451</v>
      </c>
      <c r="AH85" s="130">
        <f t="shared" si="6"/>
        <v>4.42</v>
      </c>
      <c r="AI85" s="130">
        <f t="shared" si="6"/>
        <v>2.44</v>
      </c>
      <c r="AJ85" s="130">
        <f t="shared" si="6"/>
        <v>581</v>
      </c>
      <c r="AK85" s="130">
        <f t="shared" si="6"/>
        <v>5.72</v>
      </c>
      <c r="AL85" s="130">
        <f t="shared" si="6"/>
        <v>3.209999999999999</v>
      </c>
      <c r="AM85" s="130">
        <f t="shared" si="6"/>
        <v>321</v>
      </c>
      <c r="AN85" s="130">
        <f t="shared" si="6"/>
        <v>3.1099999999999994</v>
      </c>
      <c r="AO85" s="130">
        <f t="shared" si="6"/>
        <v>2.06</v>
      </c>
      <c r="AP85" s="130">
        <f t="shared" si="6"/>
        <v>681</v>
      </c>
      <c r="AQ85" s="130">
        <f t="shared" si="6"/>
        <v>6.730000000000001</v>
      </c>
      <c r="AR85" s="130">
        <f t="shared" si="6"/>
        <v>3.19</v>
      </c>
      <c r="AS85" s="130">
        <f t="shared" si="6"/>
        <v>586</v>
      </c>
      <c r="AT85" s="130">
        <f t="shared" si="6"/>
        <v>5.7299999999999995</v>
      </c>
      <c r="AU85" s="130">
        <f t="shared" si="6"/>
        <v>2.93</v>
      </c>
      <c r="AV85" s="130">
        <f t="shared" si="6"/>
        <v>576</v>
      </c>
      <c r="AW85" s="130">
        <f t="shared" si="6"/>
        <v>6.24</v>
      </c>
      <c r="AX85" s="130">
        <f t="shared" si="6"/>
        <v>2.89</v>
      </c>
      <c r="AY85" s="130">
        <f t="shared" si="6"/>
        <v>571</v>
      </c>
      <c r="AZ85" s="130">
        <f t="shared" si="6"/>
        <v>5.640000000000001</v>
      </c>
      <c r="BA85" s="130">
        <f t="shared" si="6"/>
        <v>2.9</v>
      </c>
      <c r="BB85" s="130">
        <f t="shared" si="6"/>
        <v>446</v>
      </c>
      <c r="BC85" s="130">
        <f t="shared" si="6"/>
        <v>4.339999999999999</v>
      </c>
      <c r="BD85" s="130">
        <f t="shared" si="6"/>
        <v>2.3399999999999994</v>
      </c>
      <c r="BE85" s="130">
        <f t="shared" si="6"/>
        <v>456</v>
      </c>
      <c r="BF85" s="130">
        <f t="shared" si="6"/>
        <v>4.45</v>
      </c>
      <c r="BG85" s="130">
        <f t="shared" si="6"/>
        <v>2.29</v>
      </c>
      <c r="BH85" s="130">
        <f t="shared" si="6"/>
        <v>751</v>
      </c>
      <c r="BI85" s="130">
        <f t="shared" si="6"/>
        <v>8.57</v>
      </c>
      <c r="BJ85" s="130">
        <f t="shared" si="6"/>
        <v>3.59</v>
      </c>
      <c r="BK85" s="130">
        <f t="shared" si="6"/>
        <v>621</v>
      </c>
      <c r="BL85" s="130">
        <f t="shared" si="6"/>
        <v>7.550000000000001</v>
      </c>
      <c r="BM85" s="130">
        <f t="shared" si="6"/>
        <v>3.86</v>
      </c>
      <c r="BN85" s="147">
        <f t="shared" si="6"/>
        <v>621</v>
      </c>
      <c r="BO85" s="147">
        <f t="shared" si="6"/>
        <v>8.47</v>
      </c>
      <c r="BP85" s="147">
        <f t="shared" si="6"/>
        <v>3.74</v>
      </c>
      <c r="BQ85" s="130">
        <f t="shared" si="6"/>
        <v>821</v>
      </c>
      <c r="BR85" s="130">
        <f t="shared" si="6"/>
        <v>7.8199999999999985</v>
      </c>
      <c r="BS85" s="130">
        <f t="shared" si="6"/>
        <v>3.8800000000000003</v>
      </c>
      <c r="BT85" s="130">
        <f t="shared" si="6"/>
        <v>761</v>
      </c>
      <c r="BU85" s="130">
        <f t="shared" si="6"/>
        <v>9.370000000000001</v>
      </c>
      <c r="BV85" s="130">
        <f aca="true" t="shared" si="7" ref="BV85:CB85">SUM(BV61:BV84)</f>
        <v>4.11</v>
      </c>
      <c r="BW85" s="130">
        <f t="shared" si="7"/>
        <v>911</v>
      </c>
      <c r="BX85" s="130">
        <f t="shared" si="7"/>
        <v>7.279999999999999</v>
      </c>
      <c r="BY85" s="130">
        <f t="shared" si="7"/>
        <v>3.5700000000000003</v>
      </c>
      <c r="BZ85" s="130">
        <f t="shared" si="7"/>
        <v>641</v>
      </c>
      <c r="CA85" s="130">
        <f t="shared" si="7"/>
        <v>4.65</v>
      </c>
      <c r="CB85" s="131">
        <f t="shared" si="7"/>
        <v>2.68</v>
      </c>
    </row>
    <row r="86" spans="1:80" ht="14.25" customHeight="1" thickBot="1">
      <c r="A86" s="171"/>
      <c r="B86" s="171"/>
      <c r="C86" s="166"/>
      <c r="D86" s="167"/>
      <c r="E86" s="33"/>
      <c r="F86" s="31"/>
      <c r="G86" s="31"/>
      <c r="H86" s="34"/>
      <c r="I86" s="63"/>
      <c r="J86" s="71"/>
      <c r="K86" s="69"/>
      <c r="L86" s="71"/>
      <c r="M86" s="71"/>
      <c r="N86" s="69"/>
      <c r="O86" s="63"/>
      <c r="P86" s="71"/>
      <c r="Q86" s="69"/>
      <c r="R86" s="63"/>
      <c r="S86" s="69"/>
      <c r="T86" s="69"/>
      <c r="U86" s="63"/>
      <c r="V86" s="71"/>
      <c r="W86" s="69"/>
      <c r="X86" s="71"/>
      <c r="Y86" s="71"/>
      <c r="Z86" s="69"/>
      <c r="AA86" s="63"/>
      <c r="AB86" s="71"/>
      <c r="AC86" s="69"/>
      <c r="AD86" s="63"/>
      <c r="AE86" s="69"/>
      <c r="AF86" s="69"/>
      <c r="AG86" s="63"/>
      <c r="AH86" s="71"/>
      <c r="AI86" s="69"/>
      <c r="AJ86" s="71"/>
      <c r="AK86" s="71"/>
      <c r="AL86" s="69"/>
      <c r="AM86" s="63"/>
      <c r="AN86" s="71"/>
      <c r="AO86" s="69"/>
      <c r="AP86" s="63"/>
      <c r="AQ86" s="69"/>
      <c r="AR86" s="69"/>
      <c r="AS86" s="63"/>
      <c r="AT86" s="71"/>
      <c r="AU86" s="69"/>
      <c r="AV86" s="71"/>
      <c r="AW86" s="71"/>
      <c r="AX86" s="69"/>
      <c r="AY86" s="63"/>
      <c r="AZ86" s="71"/>
      <c r="BA86" s="69"/>
      <c r="BB86" s="63"/>
      <c r="BC86" s="69"/>
      <c r="BD86" s="69"/>
      <c r="BE86" s="63"/>
      <c r="BF86" s="71"/>
      <c r="BG86" s="69"/>
      <c r="BH86" s="71"/>
      <c r="BI86" s="71"/>
      <c r="BJ86" s="69"/>
      <c r="BK86" s="63"/>
      <c r="BL86" s="71"/>
      <c r="BM86" s="69"/>
      <c r="BN86" s="63"/>
      <c r="BO86" s="69"/>
      <c r="BP86" s="69"/>
      <c r="BQ86" s="63"/>
      <c r="BR86" s="71"/>
      <c r="BS86" s="69"/>
      <c r="BT86" s="71"/>
      <c r="BU86" s="71"/>
      <c r="BV86" s="69"/>
      <c r="BW86" s="63"/>
      <c r="BX86" s="71"/>
      <c r="BY86" s="69"/>
      <c r="BZ86" s="63"/>
      <c r="CA86" s="69"/>
      <c r="CB86" s="69"/>
    </row>
    <row r="87" spans="1:80" ht="17.25" customHeight="1" thickBot="1">
      <c r="A87" s="171"/>
      <c r="B87" s="189" t="s">
        <v>33</v>
      </c>
      <c r="C87" s="189"/>
      <c r="D87" s="189"/>
      <c r="E87" s="190" t="s">
        <v>25</v>
      </c>
      <c r="F87" s="190"/>
      <c r="G87" s="190"/>
      <c r="H87" s="190"/>
      <c r="I87" s="21"/>
      <c r="J87" s="50"/>
      <c r="K87" s="51"/>
      <c r="L87" s="24"/>
      <c r="M87" s="50"/>
      <c r="N87" s="52"/>
      <c r="O87" s="21"/>
      <c r="P87" s="50"/>
      <c r="Q87" s="51"/>
      <c r="R87" s="21"/>
      <c r="S87" s="52"/>
      <c r="T87" s="51"/>
      <c r="U87" s="21"/>
      <c r="V87" s="50"/>
      <c r="W87" s="51"/>
      <c r="X87" s="24"/>
      <c r="Y87" s="50"/>
      <c r="Z87" s="52"/>
      <c r="AA87" s="21"/>
      <c r="AB87" s="50"/>
      <c r="AC87" s="51"/>
      <c r="AD87" s="21"/>
      <c r="AE87" s="52"/>
      <c r="AF87" s="51"/>
      <c r="AG87" s="21"/>
      <c r="AH87" s="50"/>
      <c r="AI87" s="51"/>
      <c r="AJ87" s="24"/>
      <c r="AK87" s="50"/>
      <c r="AL87" s="52"/>
      <c r="AM87" s="21"/>
      <c r="AN87" s="50"/>
      <c r="AO87" s="51"/>
      <c r="AP87" s="21"/>
      <c r="AQ87" s="52"/>
      <c r="AR87" s="51"/>
      <c r="AS87" s="21"/>
      <c r="AT87" s="50"/>
      <c r="AU87" s="51"/>
      <c r="AV87" s="24"/>
      <c r="AW87" s="50"/>
      <c r="AX87" s="52"/>
      <c r="AY87" s="21"/>
      <c r="AZ87" s="50"/>
      <c r="BA87" s="51"/>
      <c r="BB87" s="21"/>
      <c r="BC87" s="52"/>
      <c r="BD87" s="51"/>
      <c r="BE87" s="21"/>
      <c r="BF87" s="50"/>
      <c r="BG87" s="51"/>
      <c r="BH87" s="24"/>
      <c r="BI87" s="50"/>
      <c r="BJ87" s="52"/>
      <c r="BK87" s="21"/>
      <c r="BL87" s="50"/>
      <c r="BM87" s="51"/>
      <c r="BN87" s="21"/>
      <c r="BO87" s="52"/>
      <c r="BP87" s="51"/>
      <c r="BQ87" s="21"/>
      <c r="BR87" s="50"/>
      <c r="BS87" s="51"/>
      <c r="BT87" s="24"/>
      <c r="BU87" s="50"/>
      <c r="BV87" s="52"/>
      <c r="BW87" s="21"/>
      <c r="BX87" s="50"/>
      <c r="BY87" s="51"/>
      <c r="BZ87" s="21"/>
      <c r="CA87" s="52"/>
      <c r="CB87" s="51"/>
    </row>
    <row r="88" spans="1:80" ht="15.75" customHeight="1" thickBot="1">
      <c r="A88" s="171"/>
      <c r="B88" s="169" t="s">
        <v>34</v>
      </c>
      <c r="C88" s="169"/>
      <c r="D88" s="169"/>
      <c r="E88" s="193" t="s">
        <v>25</v>
      </c>
      <c r="F88" s="193"/>
      <c r="G88" s="193"/>
      <c r="H88" s="193"/>
      <c r="I88" s="67"/>
      <c r="J88" s="76"/>
      <c r="K88" s="68"/>
      <c r="L88" s="75"/>
      <c r="M88" s="76"/>
      <c r="N88" s="77"/>
      <c r="O88" s="67"/>
      <c r="P88" s="76"/>
      <c r="Q88" s="68"/>
      <c r="R88" s="67"/>
      <c r="S88" s="77"/>
      <c r="T88" s="68"/>
      <c r="U88" s="67"/>
      <c r="V88" s="76"/>
      <c r="W88" s="68"/>
      <c r="X88" s="75"/>
      <c r="Y88" s="76"/>
      <c r="Z88" s="77"/>
      <c r="AA88" s="67"/>
      <c r="AB88" s="76"/>
      <c r="AC88" s="68"/>
      <c r="AD88" s="67"/>
      <c r="AE88" s="77"/>
      <c r="AF88" s="68"/>
      <c r="AG88" s="67"/>
      <c r="AH88" s="76"/>
      <c r="AI88" s="68"/>
      <c r="AJ88" s="75"/>
      <c r="AK88" s="76"/>
      <c r="AL88" s="77"/>
      <c r="AM88" s="67"/>
      <c r="AN88" s="76"/>
      <c r="AO88" s="68"/>
      <c r="AP88" s="67"/>
      <c r="AQ88" s="77"/>
      <c r="AR88" s="68"/>
      <c r="AS88" s="67"/>
      <c r="AT88" s="76"/>
      <c r="AU88" s="68"/>
      <c r="AV88" s="75"/>
      <c r="AW88" s="76"/>
      <c r="AX88" s="77"/>
      <c r="AY88" s="67"/>
      <c r="AZ88" s="76"/>
      <c r="BA88" s="68"/>
      <c r="BB88" s="67"/>
      <c r="BC88" s="77"/>
      <c r="BD88" s="68"/>
      <c r="BE88" s="67"/>
      <c r="BF88" s="76"/>
      <c r="BG88" s="68"/>
      <c r="BH88" s="75"/>
      <c r="BI88" s="76"/>
      <c r="BJ88" s="77"/>
      <c r="BK88" s="67"/>
      <c r="BL88" s="76"/>
      <c r="BM88" s="68"/>
      <c r="BN88" s="67"/>
      <c r="BO88" s="77"/>
      <c r="BP88" s="68"/>
      <c r="BQ88" s="67"/>
      <c r="BR88" s="76"/>
      <c r="BS88" s="68"/>
      <c r="BT88" s="75"/>
      <c r="BU88" s="76"/>
      <c r="BV88" s="77"/>
      <c r="BW88" s="67"/>
      <c r="BX88" s="76"/>
      <c r="BY88" s="68"/>
      <c r="BZ88" s="67"/>
      <c r="CA88" s="77"/>
      <c r="CB88" s="68"/>
    </row>
    <row r="89" spans="1:80" ht="17.25" customHeight="1" thickBot="1">
      <c r="A89" s="171"/>
      <c r="B89" s="194" t="s">
        <v>35</v>
      </c>
      <c r="C89" s="194"/>
      <c r="D89" s="51" t="s">
        <v>15</v>
      </c>
      <c r="E89" s="175"/>
      <c r="F89" s="175"/>
      <c r="G89" s="175"/>
      <c r="H89" s="175"/>
      <c r="I89" s="21"/>
      <c r="J89" s="50">
        <v>117</v>
      </c>
      <c r="K89" s="51"/>
      <c r="L89" s="24"/>
      <c r="M89" s="50">
        <v>117</v>
      </c>
      <c r="N89" s="52"/>
      <c r="O89" s="21"/>
      <c r="P89" s="50">
        <v>117</v>
      </c>
      <c r="Q89" s="51"/>
      <c r="R89" s="21"/>
      <c r="S89" s="52">
        <v>117</v>
      </c>
      <c r="T89" s="51"/>
      <c r="U89" s="21"/>
      <c r="V89" s="50">
        <v>117</v>
      </c>
      <c r="W89" s="51"/>
      <c r="X89" s="24"/>
      <c r="Y89" s="50">
        <v>117</v>
      </c>
      <c r="Z89" s="52"/>
      <c r="AA89" s="21"/>
      <c r="AB89" s="50">
        <v>117</v>
      </c>
      <c r="AC89" s="51"/>
      <c r="AD89" s="21"/>
      <c r="AE89" s="52">
        <v>117</v>
      </c>
      <c r="AF89" s="51"/>
      <c r="AG89" s="21"/>
      <c r="AH89" s="50">
        <v>115</v>
      </c>
      <c r="AI89" s="51"/>
      <c r="AJ89" s="24"/>
      <c r="AK89" s="50">
        <v>115</v>
      </c>
      <c r="AL89" s="52"/>
      <c r="AM89" s="21"/>
      <c r="AN89" s="50">
        <v>115</v>
      </c>
      <c r="AO89" s="51"/>
      <c r="AP89" s="21"/>
      <c r="AQ89" s="52">
        <v>115</v>
      </c>
      <c r="AR89" s="51"/>
      <c r="AS89" s="21"/>
      <c r="AT89" s="50">
        <v>113</v>
      </c>
      <c r="AU89" s="51"/>
      <c r="AV89" s="24"/>
      <c r="AW89" s="50">
        <v>113</v>
      </c>
      <c r="AX89" s="52"/>
      <c r="AY89" s="21"/>
      <c r="AZ89" s="50">
        <v>113</v>
      </c>
      <c r="BA89" s="51"/>
      <c r="BB89" s="21"/>
      <c r="BC89" s="52">
        <v>113</v>
      </c>
      <c r="BD89" s="51"/>
      <c r="BE89" s="21"/>
      <c r="BF89" s="50">
        <v>113</v>
      </c>
      <c r="BG89" s="51"/>
      <c r="BH89" s="24"/>
      <c r="BI89" s="50">
        <v>113</v>
      </c>
      <c r="BJ89" s="52"/>
      <c r="BK89" s="21"/>
      <c r="BL89" s="50">
        <v>113</v>
      </c>
      <c r="BM89" s="51"/>
      <c r="BN89" s="21"/>
      <c r="BO89" s="52">
        <v>113</v>
      </c>
      <c r="BP89" s="51"/>
      <c r="BQ89" s="21"/>
      <c r="BR89" s="50">
        <v>113</v>
      </c>
      <c r="BS89" s="51"/>
      <c r="BT89" s="24"/>
      <c r="BU89" s="50">
        <v>112</v>
      </c>
      <c r="BV89" s="52"/>
      <c r="BW89" s="21"/>
      <c r="BX89" s="50">
        <v>112</v>
      </c>
      <c r="BY89" s="51"/>
      <c r="BZ89" s="21"/>
      <c r="CA89" s="52">
        <v>112</v>
      </c>
      <c r="CB89" s="51"/>
    </row>
    <row r="90" spans="1:80" ht="15.75" customHeight="1" thickBot="1">
      <c r="A90" s="171"/>
      <c r="B90" s="194"/>
      <c r="C90" s="194"/>
      <c r="D90" s="32" t="s">
        <v>17</v>
      </c>
      <c r="E90" s="176"/>
      <c r="F90" s="176"/>
      <c r="G90" s="176"/>
      <c r="H90" s="176"/>
      <c r="I90" s="30"/>
      <c r="J90" s="31">
        <v>35</v>
      </c>
      <c r="K90" s="32"/>
      <c r="L90" s="30"/>
      <c r="M90" s="31">
        <v>35</v>
      </c>
      <c r="N90" s="32"/>
      <c r="O90" s="30"/>
      <c r="P90" s="31">
        <v>35</v>
      </c>
      <c r="Q90" s="32"/>
      <c r="R90" s="30"/>
      <c r="S90" s="31">
        <v>35</v>
      </c>
      <c r="T90" s="32"/>
      <c r="U90" s="30"/>
      <c r="V90" s="31">
        <v>35</v>
      </c>
      <c r="W90" s="32"/>
      <c r="X90" s="30"/>
      <c r="Y90" s="31">
        <v>35</v>
      </c>
      <c r="Z90" s="32"/>
      <c r="AA90" s="30"/>
      <c r="AB90" s="31">
        <v>35</v>
      </c>
      <c r="AC90" s="32"/>
      <c r="AD90" s="30"/>
      <c r="AE90" s="31">
        <v>35</v>
      </c>
      <c r="AF90" s="32"/>
      <c r="AG90" s="30"/>
      <c r="AH90" s="31">
        <v>35</v>
      </c>
      <c r="AI90" s="32"/>
      <c r="AJ90" s="30"/>
      <c r="AK90" s="31">
        <v>35</v>
      </c>
      <c r="AL90" s="32"/>
      <c r="AM90" s="30"/>
      <c r="AN90" s="31">
        <v>35</v>
      </c>
      <c r="AO90" s="32"/>
      <c r="AP90" s="30"/>
      <c r="AQ90" s="31">
        <v>35</v>
      </c>
      <c r="AR90" s="32"/>
      <c r="AS90" s="30"/>
      <c r="AT90" s="31">
        <v>35</v>
      </c>
      <c r="AU90" s="32"/>
      <c r="AV90" s="30"/>
      <c r="AW90" s="31">
        <v>35</v>
      </c>
      <c r="AX90" s="32"/>
      <c r="AY90" s="30"/>
      <c r="AZ90" s="31">
        <v>35</v>
      </c>
      <c r="BA90" s="32"/>
      <c r="BB90" s="30"/>
      <c r="BC90" s="31">
        <v>35</v>
      </c>
      <c r="BD90" s="32"/>
      <c r="BE90" s="30"/>
      <c r="BF90" s="31">
        <v>35</v>
      </c>
      <c r="BG90" s="32"/>
      <c r="BH90" s="30"/>
      <c r="BI90" s="31">
        <v>35</v>
      </c>
      <c r="BJ90" s="32"/>
      <c r="BK90" s="30"/>
      <c r="BL90" s="31">
        <v>35</v>
      </c>
      <c r="BM90" s="32"/>
      <c r="BN90" s="30"/>
      <c r="BO90" s="31">
        <v>35</v>
      </c>
      <c r="BP90" s="32"/>
      <c r="BQ90" s="30"/>
      <c r="BR90" s="31">
        <v>35</v>
      </c>
      <c r="BS90" s="32"/>
      <c r="BT90" s="30"/>
      <c r="BU90" s="31">
        <v>35</v>
      </c>
      <c r="BV90" s="32"/>
      <c r="BW90" s="30"/>
      <c r="BX90" s="31">
        <v>35</v>
      </c>
      <c r="BY90" s="32"/>
      <c r="BZ90" s="30"/>
      <c r="CA90" s="31">
        <v>35</v>
      </c>
      <c r="CB90" s="32"/>
    </row>
    <row r="91" spans="1:80" ht="15.75" customHeight="1" thickBot="1">
      <c r="A91" s="171"/>
      <c r="B91" s="194"/>
      <c r="C91" s="194"/>
      <c r="D91" s="68" t="s">
        <v>18</v>
      </c>
      <c r="E91" s="169"/>
      <c r="F91" s="169"/>
      <c r="G91" s="169"/>
      <c r="H91" s="169"/>
      <c r="I91" s="169">
        <v>6.3</v>
      </c>
      <c r="J91" s="169"/>
      <c r="K91" s="169"/>
      <c r="L91" s="169">
        <v>6.3</v>
      </c>
      <c r="M91" s="169"/>
      <c r="N91" s="169"/>
      <c r="O91" s="169">
        <v>6.3</v>
      </c>
      <c r="P91" s="169"/>
      <c r="Q91" s="169"/>
      <c r="R91" s="169">
        <v>6.3</v>
      </c>
      <c r="S91" s="169"/>
      <c r="T91" s="169"/>
      <c r="U91" s="169">
        <v>6.3</v>
      </c>
      <c r="V91" s="169"/>
      <c r="W91" s="169"/>
      <c r="X91" s="169">
        <v>6.3</v>
      </c>
      <c r="Y91" s="169"/>
      <c r="Z91" s="169"/>
      <c r="AA91" s="169">
        <v>6.3</v>
      </c>
      <c r="AB91" s="169"/>
      <c r="AC91" s="169"/>
      <c r="AD91" s="169">
        <v>6.3</v>
      </c>
      <c r="AE91" s="169"/>
      <c r="AF91" s="169"/>
      <c r="AG91" s="169">
        <v>6.3</v>
      </c>
      <c r="AH91" s="169"/>
      <c r="AI91" s="169"/>
      <c r="AJ91" s="169">
        <v>6.3</v>
      </c>
      <c r="AK91" s="169"/>
      <c r="AL91" s="169"/>
      <c r="AM91" s="169">
        <v>6.3</v>
      </c>
      <c r="AN91" s="169"/>
      <c r="AO91" s="169"/>
      <c r="AP91" s="169">
        <v>6.3</v>
      </c>
      <c r="AQ91" s="169"/>
      <c r="AR91" s="169"/>
      <c r="AS91" s="169">
        <v>6.3</v>
      </c>
      <c r="AT91" s="169"/>
      <c r="AU91" s="169"/>
      <c r="AV91" s="169">
        <v>6.3</v>
      </c>
      <c r="AW91" s="169"/>
      <c r="AX91" s="169"/>
      <c r="AY91" s="169">
        <v>6.3</v>
      </c>
      <c r="AZ91" s="169"/>
      <c r="BA91" s="169"/>
      <c r="BB91" s="169">
        <v>6.3</v>
      </c>
      <c r="BC91" s="169"/>
      <c r="BD91" s="169"/>
      <c r="BE91" s="169">
        <v>6.3</v>
      </c>
      <c r="BF91" s="169"/>
      <c r="BG91" s="169"/>
      <c r="BH91" s="169">
        <v>6.3</v>
      </c>
      <c r="BI91" s="169"/>
      <c r="BJ91" s="169"/>
      <c r="BK91" s="169">
        <v>6.3</v>
      </c>
      <c r="BL91" s="169"/>
      <c r="BM91" s="169"/>
      <c r="BN91" s="169">
        <v>6.3</v>
      </c>
      <c r="BO91" s="169"/>
      <c r="BP91" s="169"/>
      <c r="BQ91" s="169">
        <v>6.3</v>
      </c>
      <c r="BR91" s="169"/>
      <c r="BS91" s="169"/>
      <c r="BT91" s="169">
        <v>6.3</v>
      </c>
      <c r="BU91" s="169"/>
      <c r="BV91" s="169"/>
      <c r="BW91" s="169">
        <v>6.3</v>
      </c>
      <c r="BX91" s="169"/>
      <c r="BY91" s="169"/>
      <c r="BZ91" s="169">
        <v>6.3</v>
      </c>
      <c r="CA91" s="169"/>
      <c r="CB91" s="169"/>
    </row>
    <row r="92" spans="1:80" ht="15.75" customHeight="1" thickBot="1">
      <c r="A92" s="171"/>
      <c r="B92" s="195" t="s">
        <v>50</v>
      </c>
      <c r="C92" s="195"/>
      <c r="D92" s="195"/>
      <c r="E92" s="190" t="s">
        <v>16</v>
      </c>
      <c r="F92" s="190"/>
      <c r="G92" s="190"/>
      <c r="H92" s="190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</row>
    <row r="93" spans="1:80" ht="14.25" customHeight="1" thickBot="1">
      <c r="A93" s="171"/>
      <c r="B93" s="195"/>
      <c r="C93" s="195"/>
      <c r="D93" s="195"/>
      <c r="E93" s="196" t="s">
        <v>53</v>
      </c>
      <c r="F93" s="196"/>
      <c r="G93" s="196"/>
      <c r="H93" s="19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</row>
    <row r="94" spans="1:80" ht="14.25" customHeight="1" thickBot="1">
      <c r="A94" s="171"/>
      <c r="B94" s="195"/>
      <c r="C94" s="195"/>
      <c r="D94" s="195"/>
      <c r="E94" s="196" t="s">
        <v>54</v>
      </c>
      <c r="F94" s="196"/>
      <c r="G94" s="196"/>
      <c r="H94" s="19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</row>
    <row r="95" spans="1:80" ht="14.25" customHeight="1" thickBot="1">
      <c r="A95" s="171"/>
      <c r="B95" s="195"/>
      <c r="C95" s="195"/>
      <c r="D95" s="195"/>
      <c r="E95" s="193" t="s">
        <v>25</v>
      </c>
      <c r="F95" s="193"/>
      <c r="G95" s="193"/>
      <c r="H95" s="193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</row>
    <row r="96" spans="1:80" ht="17.25" customHeight="1" thickBot="1">
      <c r="A96" s="171"/>
      <c r="B96" s="200" t="s">
        <v>36</v>
      </c>
      <c r="C96" s="200"/>
      <c r="D96" s="200"/>
      <c r="E96" s="201" t="s">
        <v>51</v>
      </c>
      <c r="F96" s="201"/>
      <c r="G96" s="201"/>
      <c r="H96" s="201"/>
      <c r="I96" s="78">
        <f>((((J6*J6+K6*K6)/($C$8*$C$8))*$D$101)+(((J7*J7+K7*K7)/($C$8*$C$8))*$D$102)+(((J8*J8+K8*K8)/($C$8*$C$8))*$D$103))</f>
        <v>0.0012512253920000003</v>
      </c>
      <c r="J96" s="5" t="s">
        <v>37</v>
      </c>
      <c r="K96" s="79">
        <f>((($C$101/100)*((J6*J6+K6*K6)/$C$8))+(($C$102/100)*((J7*J7+K7*K7)/$C$8))+(($C$103/100)*((J8*J8+K8*K8)/$C$8)))</f>
        <v>0.01945047760000001</v>
      </c>
      <c r="L96" s="80">
        <f>((((M6*M6+N6*N6)/($C$8*$C$8))*$D$101)+(((M7*M7+N7*N7)/($C$8*$C$8))*$D$102)+(((M8*M8+N8*N8)/($C$8*$C$8))*$D$103))</f>
        <v>0.003078607544</v>
      </c>
      <c r="M96" s="5" t="s">
        <v>37</v>
      </c>
      <c r="N96" s="79">
        <f>((($C$101/100)*((M6*M6+N6*N6)/$C$8))+(($C$102/100)*((M7*M7+N7*N7)/$C$8))+(($C$103/100)*((M8*M8+N8*N8)/$C$8)))</f>
        <v>0.07410588440000002</v>
      </c>
      <c r="O96" s="80">
        <f>((((P6*P6+Q6*Q6)/($C$8*$C$8))*$D$101)+(((P7*P7+Q7*Q7)/($C$8*$C$8))*$D$102)+(((P8*P8+Q8*Q8)/($C$8*$C$8))*$D$103))</f>
        <v>0.0014814713440000002</v>
      </c>
      <c r="P96" s="5" t="s">
        <v>37</v>
      </c>
      <c r="Q96" s="79">
        <f>((($C$101/100)*((P6*P6+Q6*Q6)/$C$8))+(($C$102/100)*((P7*P7+Q7*Q7)/$C$8))+(($C$103/100)*((P8*P8+Q8*Q8)/$C$8)))</f>
        <v>0.030244852800000003</v>
      </c>
      <c r="R96" s="80">
        <f>((((S6*S6+T6*T6)/($C$8*$C$8))*$D$101)+(((S7*S7+T7*T7)/($C$8*$C$8))*$D$102)+(((S8*S8+T8*T8)/($C$8*$C$8))*$D$103))</f>
        <v>0.0027492999088000003</v>
      </c>
      <c r="S96" s="5" t="s">
        <v>37</v>
      </c>
      <c r="T96" s="79">
        <f>((($C$101/100)*((S6*S6+T6*T6)/$C$8))+(($C$102/100)*((S7*S7+T7*T7)/$C$8))+(($C$103/100)*((S8*S8+T8*T8)/$C$8)))</f>
        <v>0.06731682</v>
      </c>
      <c r="U96" s="78">
        <f>((((V6*V6+W6*W6)/($C$8*$C$8))*$D$101)+(((V7*V7+W7*W7)/($C$8*$C$8))*$D$102)+(((V8*V8+W8*W8)/($C$8*$C$8))*$D$103))</f>
        <v>0.0014979757168</v>
      </c>
      <c r="V96" s="5" t="s">
        <v>37</v>
      </c>
      <c r="W96" s="79">
        <f>((($C$101/100)*((V6*V6+W6*W6)/$C$8))+(($C$102/100)*((V7*V7+W7*W7)/$C$8))+(($C$103/100)*((V8*V8+W8*W8)/$C$8)))</f>
        <v>0.032426139599999994</v>
      </c>
      <c r="X96" s="80">
        <f>((((Y6*Y6+Z6*Z6)/($C$8*$C$8))*$D$101)+(((Y7*Y7+Z7*Z7)/($C$8*$C$8))*$D$102)+(((Y8*Y8+Z8*Z8)/($C$8*$C$8))*$D$103))</f>
        <v>0.0021728852656000006</v>
      </c>
      <c r="Y96" s="5" t="s">
        <v>37</v>
      </c>
      <c r="Z96" s="79">
        <f>((($C$101/100)*((Y6*Y6+Z6*Z6)/$C$8))+(($C$102/100)*((Y7*Y7+Z7*Z7)/$C$8))+(($C$103/100)*((Y8*Y8+Z8*Z8)/$C$8)))</f>
        <v>0.05221420840000001</v>
      </c>
      <c r="AA96" s="80">
        <f>((((AB6*AB6+AC6*AC6)/($C$8*$C$8))*$D$101)+(((AB7*AB7+AC7*AC7)/($C$8*$C$8))*$D$102)+(((AB8*AB8+AC8*AC8)/($C$8*$C$8))*$D$103))</f>
        <v>0.0019186628336</v>
      </c>
      <c r="AB96" s="5" t="s">
        <v>37</v>
      </c>
      <c r="AC96" s="79">
        <f>((($C$101/100)*((AB6*AB6+AC6*AC6)/$C$8))+(($C$102/100)*((AB7*AB7+AC7*AC7)/$C$8))+(($C$103/100)*((AB8*AB8+AC8*AC8)/$C$8)))</f>
        <v>0.043928445600000005</v>
      </c>
      <c r="AD96" s="80">
        <f>((((AE6*AE6+AF6*AF6)/($C$8*$C$8))*$D$101)+(((AE7*AE7+AF7*AF7)/($C$8*$C$8))*$D$102)+(((AE8*AE8+AF8*AF8)/($C$8*$C$8))*$D$103))</f>
        <v>0.0010037005360000002</v>
      </c>
      <c r="AE96" s="5" t="s">
        <v>37</v>
      </c>
      <c r="AF96" s="79">
        <f>((($C$101/100)*((AE6*AE6+AF6*AF6)/$C$8))+(($C$102/100)*((AE7*AE7+AF7*AF7)/$C$8))+(($C$103/100)*((AE8*AE8+AF8*AF8)/$C$8)))</f>
        <v>0.0149742808</v>
      </c>
      <c r="AG96" s="78">
        <f>((((AH6*AH6+AI6*AI6)/($C$8*$C$8))*$D$101)+(((AH7*AH7+AI7*AI7)/($C$8*$C$8))*$D$102)+(((AH8*AH8+AI8*AI8)/($C$8*$C$8))*$D$103))</f>
        <v>0.0014958400256</v>
      </c>
      <c r="AH96" s="5" t="s">
        <v>37</v>
      </c>
      <c r="AI96" s="79">
        <f>((($C$101/100)*((AH6*AH6+AI6*AI6)/$C$8))+(($C$102/100)*((AH7*AH7+AI7*AI7)/$C$8))+(($C$103/100)*((AH8*AH8+AI8*AI8)/$C$8)))</f>
        <v>0.019761594</v>
      </c>
      <c r="AJ96" s="80">
        <f>((((AK6*AK6+AL6*AL6)/($C$8*$C$8))*$D$101)+(((AK7*AK7+AL7*AL7)/($C$8*$C$8))*$D$102)+(((AK8*AK8+AL8*AL8)/($C$8*$C$8))*$D$103))</f>
        <v>0.0031085503280000003</v>
      </c>
      <c r="AK96" s="5" t="s">
        <v>37</v>
      </c>
      <c r="AL96" s="79">
        <f>((($C$101/100)*((AK6*AK6+AL6*AL6)/$C$8))+(($C$102/100)*((AK7*AK7+AL7*AL7)/$C$8))+(($C$103/100)*((AK8*AK8+AL8*AL8)/$C$8)))</f>
        <v>0.06520625520000001</v>
      </c>
      <c r="AM96" s="80">
        <f>((((AN6*AN6+AO6*AO6)/($C$8*$C$8))*$D$101)+(((AN7*AN7+AO7*AO7)/($C$8*$C$8))*$D$102)+(((AN8*AN8+AO8*AO8)/($C$8*$C$8))*$D$103))</f>
        <v>0.0022701439552000003</v>
      </c>
      <c r="AN96" s="5" t="s">
        <v>37</v>
      </c>
      <c r="AO96" s="79">
        <f>((($C$101/100)*((AN6*AN6+AO6*AO6)/$C$8))+(($C$102/100)*((AN7*AN7+AO7*AO7)/$C$8))+(($C$103/100)*((AN8*AN8+AO8*AO8)/$C$8)))</f>
        <v>0.036434914000000006</v>
      </c>
      <c r="AP96" s="80">
        <f>((((AQ6*AQ6+AR6*AR6)/($C$8*$C$8))*$D$101)+(((AQ7*AQ7+AR7*AR7)/($C$8*$C$8))*$D$102)+(((AQ8*AQ8+AR8*AR8)/($C$8*$C$8))*$D$103))</f>
        <v>0.0031377000368</v>
      </c>
      <c r="AQ96" s="5" t="s">
        <v>37</v>
      </c>
      <c r="AR96" s="79">
        <f>((($C$101/100)*((AQ6*AQ6+AR6*AR6)/$C$8))+(($C$102/100)*((AQ7*AQ7+AR7*AR7)/$C$8))+(($C$103/100)*((AQ8*AQ8+AR8*AR8)/$C$8)))</f>
        <v>0.061080789600000004</v>
      </c>
      <c r="AS96" s="78">
        <f>((((AT6*AT6+AU6*AU6)/($C$8*$C$8))*$D$101)+(((AT7*AT7+AU7*AU7)/($C$8*$C$8))*$D$102)+(((AT8*AT8+AU8*AU8)/($C$8*$C$8))*$D$103))</f>
        <v>0.0022947771968</v>
      </c>
      <c r="AT96" s="5" t="s">
        <v>37</v>
      </c>
      <c r="AU96" s="79">
        <f>((($C$101/100)*((AT6*AT6+AU6*AU6)/$C$8))+(($C$102/100)*((AT7*AT7+AU7*AU7)/$C$8))+(($C$103/100)*((AT8*AT8+AU8*AU8)/$C$8)))</f>
        <v>0.039389168399999994</v>
      </c>
      <c r="AV96" s="80">
        <f>((((AW6*AW6+AX6*AX6)/($C$8*$C$8))*$D$101)+(((AW7*AW7+AX7*AX7)/($C$8*$C$8))*$D$102)+(((AW8*AW8+AX8*AX8)/($C$8*$C$8))*$D$103))</f>
        <v>0.0028710295040000004</v>
      </c>
      <c r="AW96" s="5" t="s">
        <v>37</v>
      </c>
      <c r="AX96" s="79">
        <f>((($C$101/100)*((AW6*AW6+AX6*AX6)/$C$8))+(($C$102/100)*((AW7*AW7+AX7*AX7)/$C$8))+(($C$103/100)*((AW8*AW8+AX8*AX8)/$C$8)))</f>
        <v>0.05236885200000001</v>
      </c>
      <c r="AY96" s="80">
        <f>((((AZ6*AZ6+BA6*BA6)/($C$8*$C$8))*$D$101)+(((AZ7*AZ7+BA7*BA7)/($C$8*$C$8))*$D$102)+(((AZ8*AZ8+BA8*BA8)/($C$8*$C$8))*$D$103))</f>
        <v>0.0021543162464</v>
      </c>
      <c r="AZ96" s="5" t="s">
        <v>37</v>
      </c>
      <c r="BA96" s="79">
        <f>((($C$101/100)*((AZ6*AZ6+BA6*BA6)/$C$8))+(($C$102/100)*((AZ7*AZ7+BA7*BA7)/$C$8))+(($C$103/100)*((AZ8*AZ8+BA8*BA8)/$C$8)))</f>
        <v>0.03277107320000001</v>
      </c>
      <c r="BB96" s="80">
        <f>((((BC6*BC6+BD6*BD6)/($C$8*$C$8))*$D$101)+(((BC7*BC7+BD7*BD7)/($C$8*$C$8))*$D$102)+(((BC8*BC8+BD8*BD8)/($C$8*$C$8))*$D$103))</f>
        <v>0.0014431121072000003</v>
      </c>
      <c r="BC96" s="5" t="s">
        <v>37</v>
      </c>
      <c r="BD96" s="79">
        <f>((($C$101/100)*((BC6*BC6+BD6*BD6)/$C$8))+(($C$102/100)*((BC7*BC7+BD7*BD7)/$C$8))+(($C$103/100)*((BC8*BC8+BD8*BD8)/$C$8)))</f>
        <v>0.013743184800000002</v>
      </c>
      <c r="BE96" s="78">
        <f>((((BF6*BF6+BG6*BG6)/($C$8*$C$8))*$D$101)+(((BF7*BF7+BG7*BG7)/($C$8*$C$8))*$D$102)+(((BF8*BF8+BG8*BG8)/($C$8*$C$8))*$D$103))</f>
        <v>0.0016463194480000002</v>
      </c>
      <c r="BF96" s="5" t="s">
        <v>37</v>
      </c>
      <c r="BG96" s="79">
        <f>((($C$101/100)*((BF6*BF6+BG6*BG6)/$C$8))+(($C$102/100)*((BF7*BF7+BG7*BG7)/$C$8))+(($C$103/100)*((BF8*BF8+BG8*BG8)/$C$8)))</f>
        <v>0.019060888800000002</v>
      </c>
      <c r="BH96" s="80">
        <f>((((BI6*BI6+BJ6*BJ6)/($C$8*$C$8))*$D$101)+(((BI7*BI7+BJ7*BJ7)/($C$8*$C$8))*$D$102)+(((BI8*BI8+BJ8*BJ8)/($C$8*$C$8))*$D$103))</f>
        <v>0.0030379469056</v>
      </c>
      <c r="BI96" s="5" t="s">
        <v>37</v>
      </c>
      <c r="BJ96" s="79">
        <f>((($C$101/100)*((BI6*BI6+BJ6*BJ6)/$C$8))+(($C$102/100)*((BI7*BI7+BJ7*BJ7)/$C$8))+(($C$103/100)*((BI8*BI8+BJ8*BJ8)/$C$8)))</f>
        <v>0.0608671012</v>
      </c>
      <c r="BK96" s="80">
        <f>((((BL6*BL6+BM6*BM6)/($C$8*$C$8))*$D$101)+(((BL7*BL7+BM7*BM7)/($C$8*$C$8))*$D$102)+(((BL8*BL8+BM8*BM8)/($C$8*$C$8))*$D$103))</f>
        <v>0.0024661895728</v>
      </c>
      <c r="BL96" s="5" t="s">
        <v>37</v>
      </c>
      <c r="BM96" s="79">
        <f>((($C$101/100)*((BL6*BL6+BM6*BM6)/$C$8))+(($C$102/100)*((BL7*BL7+BM7*BM7)/$C$8))+(($C$103/100)*((BL8*BL8+BM8*BM8)/$C$8)))</f>
        <v>0.04342700519999999</v>
      </c>
      <c r="BN96" s="80">
        <f>((((BO6*BO6+BP6*BP6)/($C$8*$C$8))*$D$101)+(((BO7*BO7+BP7*BP7)/($C$8*$C$8))*$D$102)+(((BO8*BO8+BP8*BP8)/($C$8*$C$8))*$D$103))</f>
        <v>0.0030955336256000003</v>
      </c>
      <c r="BO96" s="5" t="s">
        <v>37</v>
      </c>
      <c r="BP96" s="79">
        <f>((($C$101/100)*((BO6*BO6+BP6*BP6)/$C$8))+(($C$102/100)*((BO7*BO7+BP7*BP7)/$C$8))+(($C$103/100)*((BO8*BO8+BP8*BP8)/$C$8)))</f>
        <v>0.061471850000000015</v>
      </c>
      <c r="BQ96" s="78">
        <f>((((BR6*BR6+BS6*BS6)/($C$8*$C$8))*$D$101)+(((BR7*BR7+BS7*BS7)/($C$8*$C$8))*$D$102)+(((BR8*BR8+BS8*BS8)/($C$8*$C$8))*$D$103))</f>
        <v>0.0025047278048</v>
      </c>
      <c r="BR96" s="5" t="s">
        <v>37</v>
      </c>
      <c r="BS96" s="79">
        <f>((($C$101/100)*((BR6*BR6+BS6*BS6)/$C$8))+(($C$102/100)*((BR7*BR7+BS7*BS7)/$C$8))+(($C$103/100)*((BR8*BR8+BS8*BS8)/$C$8)))</f>
        <v>0.0440689724</v>
      </c>
      <c r="BT96" s="80">
        <f>((((BU6*BU6+BV6*BV6)/($C$8*$C$8))*$D$101)+(((BU7*BU7+BV7*BV7)/($C$8*$C$8))*$D$102)+(((BU8*BU8+BV8*BV8)/($C$8*$C$8))*$D$103))</f>
        <v>0.0033449030624000007</v>
      </c>
      <c r="BU96" s="5" t="s">
        <v>37</v>
      </c>
      <c r="BV96" s="79">
        <f>((($C$101/100)*((BU6*BU6+BV6*BV6)/$C$8))+(($C$102/100)*((BU7*BU7+BV7*BV7)/$C$8))+(($C$103/100)*((BU8*BU8+BV8*BV8)/$C$8)))</f>
        <v>0.06934074400000001</v>
      </c>
      <c r="BW96" s="80">
        <f>((((BX6*BX6+BY6*BY6)/($C$8*$C$8))*$D$101)+(((BX7*BX7+BY7*BY7)/($C$8*$C$8))*$D$102)+(((BX8*BX8+BY8*BY8)/($C$8*$C$8))*$D$103))</f>
        <v>0.0023369278000000006</v>
      </c>
      <c r="BX96" s="5" t="s">
        <v>37</v>
      </c>
      <c r="BY96" s="79">
        <f>((($C$101/100)*((BX6*BX6+BY6*BY6)/$C$8))+(($C$102/100)*((BX7*BX7+BY7*BY7)/$C$8))+(($C$103/100)*((BX8*BX8+BY8*BY8)/$C$8)))</f>
        <v>0.036852916000000006</v>
      </c>
      <c r="BZ96" s="80">
        <f>((((CA6*CA6+CB6*CB6)/($C$8*$C$8))*$D$101)+(((CA7*CA7+CB7*CB7)/($C$8*$C$8))*$D$102)+(((CA8*CA8+CB8*CB8)/($C$8*$C$8))*$D$103))</f>
        <v>0.00138186392</v>
      </c>
      <c r="CA96" s="5" t="s">
        <v>37</v>
      </c>
      <c r="CB96" s="79">
        <f>((($C$101/100)*((CA6*CA6+CB6*CB6)/$C$8))+(($C$102/100)*((CA7*CA7+CB7*CB7)/$C$8))+(($C$103/100)*((CA8*CA8+CB8*CB8)/$C$8)))</f>
        <v>0.014023400000000004</v>
      </c>
    </row>
    <row r="97" spans="1:80" ht="15.75" customHeight="1" thickBot="1">
      <c r="A97" s="171"/>
      <c r="B97" s="200"/>
      <c r="C97" s="200"/>
      <c r="D97" s="200"/>
      <c r="E97" s="202" t="s">
        <v>51</v>
      </c>
      <c r="F97" s="202"/>
      <c r="G97" s="202"/>
      <c r="H97" s="202"/>
      <c r="I97" s="81">
        <f>((((J10*J10+K10*K10)/($C$8*$C$8))*$D$104)+(((J11*J11+K11*K11)/($C$12*$C$12))*$D$105)+(((J12*J12+K12*K12)/($C$12*$C$12))*$D$106))</f>
        <v>0.00248035728</v>
      </c>
      <c r="J97" s="5" t="s">
        <v>37</v>
      </c>
      <c r="K97" s="82">
        <f>((($C$104/100)*((J10*J10+K10*K10)/$C$12))+(($C$105/100)*((J11*J11+K11*K11)/$C$12))+(($C$106/100)*((J12*J12+K12*K12)/$C$12)))</f>
        <v>0.079414948</v>
      </c>
      <c r="L97" s="83">
        <f>((((M10*M10+N10*N10)/($C$8*$C$8))*$D$104)+(((M11*M11+N11*N11)/($C$12*$C$12))*$D$105)+(((M12*M12+N12*N12)/($C$12*$C$12))*$D$106))</f>
        <v>0.00945973824</v>
      </c>
      <c r="M97" s="5" t="s">
        <v>37</v>
      </c>
      <c r="N97" s="82">
        <f>((($C$104/100)*((M10*M10+N10*N10)/$C$12))+(($C$105/100)*((M11*M11+N11*N11)/$C$12))+(($C$106/100)*((M12*M12+N12*N12)/$C$12)))</f>
        <v>0.302877584</v>
      </c>
      <c r="O97" s="83">
        <f>((((P10*P10+Q10*Q10)/($C$8*$C$8))*$D$104)+(((P11*P11+Q11*Q11)/($C$12*$C$12))*$D$105)+(((P12*P12+Q12*Q12)/($C$12*$C$12))*$D$106))</f>
        <v>0.0047114376</v>
      </c>
      <c r="P97" s="5" t="s">
        <v>37</v>
      </c>
      <c r="Q97" s="82">
        <f>((($C$104/100)*((P10*P10+Q10*Q10)/$C$12))+(($C$105/100)*((P11*P11+Q11*Q11)/$C$12))+(($C$106/100)*((P12*P12+Q12*Q12)/$C$12)))</f>
        <v>0.15084866</v>
      </c>
      <c r="R97" s="83">
        <f>((((S10*S10+T10*T10)/($C$8*$C$8))*$D$104)+(((S11*S11+T11*T11)/($C$12*$C$12))*$D$105)+(((S12*S12+T12*T12)/($C$12*$C$12))*$D$106))</f>
        <v>0.0076871112</v>
      </c>
      <c r="S97" s="5" t="s">
        <v>37</v>
      </c>
      <c r="T97" s="82">
        <f>((($C$104/100)*((S10*S10+T10*T10)/$C$12))+(($C$105/100)*((S11*S11+T11*T11)/$C$12))+(($C$106/100)*((S12*S12+T12*T12)/$C$12)))</f>
        <v>0.24612241999999998</v>
      </c>
      <c r="U97" s="81">
        <f>((((V10*V10+W10*W10)/($C$8*$C$8))*$D$104)+(((V11*V11+W11*W11)/($C$12*$C$12))*$D$105)+(((V12*V12+W12*W12)/($C$12*$C$12))*$D$106))</f>
        <v>0.004033830719999999</v>
      </c>
      <c r="V97" s="5" t="s">
        <v>37</v>
      </c>
      <c r="W97" s="82">
        <f>((($C$104/100)*((V10*V10+W10*W10)/$C$12))+(($C$105/100)*((V11*V11+W11*W11)/$C$12))+(($C$106/100)*((V12*V12+W12*W12)/$C$12)))</f>
        <v>0.129153352</v>
      </c>
      <c r="X97" s="83">
        <f>((((Y10*Y10+Z10*Z10)/($C$8*$C$8))*$D$104)+(((Y11*Y11+Z11*Z11)/($C$12*$C$12))*$D$105)+(((Y12*Y12+Z12*Z12)/($C$12*$C$12))*$D$106))</f>
        <v>0.00958403472</v>
      </c>
      <c r="Y97" s="5" t="s">
        <v>37</v>
      </c>
      <c r="Z97" s="82">
        <f>((($C$104/100)*((Y10*Y10+Z10*Z10)/$C$12))+(($C$105/100)*((Y11*Y11+Z11*Z11)/$C$12))+(($C$106/100)*((Y12*Y12+Z12*Z12)/$C$12)))</f>
        <v>0.306857252</v>
      </c>
      <c r="AA97" s="83">
        <f>((((AB10*AB10+AC10*AC10)/($C$8*$C$8))*$D$104)+(((AB11*AB11+AC11*AC11)/($C$12*$C$12))*$D$105)+(((AB12*AB12+AC12*AC12)/($C$12*$C$12))*$D$106))</f>
        <v>0.003719537280000001</v>
      </c>
      <c r="AB97" s="5" t="s">
        <v>37</v>
      </c>
      <c r="AC97" s="82">
        <f>((($C$104/100)*((AB10*AB10+AC10*AC10)/$C$12))+(($C$105/100)*((AB11*AB11+AC11*AC11)/$C$12))+(($C$106/100)*((AB12*AB12+AC12*AC12)/$C$12)))</f>
        <v>0.119090448</v>
      </c>
      <c r="AD97" s="83">
        <f>((((AE10*AE10+AF10*AF10)/($C$8*$C$8))*$D$104)+(((AE11*AE11+AF11*AF11)/($C$12*$C$12))*$D$105)+(((AE12*AE12+AF12*AF12)/($C$12*$C$12))*$D$106))</f>
        <v>0.0023542824</v>
      </c>
      <c r="AE97" s="5" t="s">
        <v>37</v>
      </c>
      <c r="AF97" s="82">
        <f>((($C$104/100)*((AE10*AE10+AF10*AF10)/$C$12))+(($C$105/100)*((AE11*AE11+AF11*AF11)/$C$12))+(($C$106/100)*((AE12*AE12+AF12*AF12)/$C$12)))</f>
        <v>0.07537834</v>
      </c>
      <c r="AG97" s="81">
        <f>((((AH10*AH10+AI10*AI10)/($C$8*$C$8))*$D$104)+(((AH11*AH11+AI11*AI11)/($C$12*$C$12))*$D$105)+(((AH12*AH12+AI12*AI12)/($C$12*$C$12))*$D$106))</f>
        <v>0.00236601984</v>
      </c>
      <c r="AH97" s="5" t="s">
        <v>37</v>
      </c>
      <c r="AI97" s="82">
        <f>((($C$104/100)*((AH10*AH10+AI10*AI10)/$C$12))+(($C$105/100)*((AH11*AH11+AI11*AI11)/$C$12))+(($C$106/100)*((AH12*AH12+AI12*AI12)/$C$12)))</f>
        <v>0.075754144</v>
      </c>
      <c r="AJ97" s="83">
        <f>((((AK10*AK10+AL10*AL10)/($C$8*$C$8))*$D$104)+(((AK11*AK11+AL11*AL11)/($C$12*$C$12))*$D$105)+(((AK12*AK12+AL12*AL12)/($C$12*$C$12))*$D$106))</f>
        <v>0.00398317824</v>
      </c>
      <c r="AK97" s="5" t="s">
        <v>37</v>
      </c>
      <c r="AL97" s="82">
        <f>((($C$104/100)*((AK10*AK10+AL10*AL10)/$C$12))+(($C$105/100)*((AK11*AK11+AL11*AL11)/$C$12))+(($C$106/100)*((AK12*AK12+AL12*AL12)/$C$12)))</f>
        <v>0.127531584</v>
      </c>
      <c r="AM97" s="83">
        <f>((((AN10*AN10+AO10*AO10)/($C$8*$C$8))*$D$104)+(((AN11*AN11+AO11*AO11)/($C$12*$C$12))*$D$105)+(((AN12*AN12+AO12*AO12)/($C$12*$C$12))*$D$106))</f>
        <v>0.0012899784000000001</v>
      </c>
      <c r="AN97" s="5" t="s">
        <v>37</v>
      </c>
      <c r="AO97" s="82">
        <f>((($C$104/100)*((AN10*AN10+AO10*AO10)/$C$12))+(($C$105/100)*((AN11*AN11+AO11*AO11)/$C$12))+(($C$106/100)*((AN12*AN12+AO12*AO12)/$C$12)))</f>
        <v>0.04130194</v>
      </c>
      <c r="AP97" s="83">
        <f>((((AQ10*AQ10+AR10*AR10)/($C$8*$C$8))*$D$104)+(((AQ11*AQ11+AR11*AR11)/($C$12*$C$12))*$D$105)+(((AQ12*AQ12+AR12*AR12)/($C$12*$C$12))*$D$106))</f>
        <v>0.005150292000000001</v>
      </c>
      <c r="AQ97" s="5" t="s">
        <v>37</v>
      </c>
      <c r="AR97" s="82">
        <f>((($C$104/100)*((AQ10*AQ10+AR10*AR10)/$C$12))+(($C$105/100)*((AQ11*AQ11+AR11*AR11)/$C$12))+(($C$106/100)*((AQ12*AQ12+AR12*AR12)/$C$12)))</f>
        <v>0.1648997</v>
      </c>
      <c r="AS97" s="81">
        <f>((((AT10*AT10+AU10*AU10)/($C$8*$C$8))*$D$104)+(((AT11*AT11+AU11*AU11)/($C$12*$C$12))*$D$105)+(((AT12*AT12+AU12*AU12)/($C$12*$C$12))*$D$106))</f>
        <v>0.00381946512</v>
      </c>
      <c r="AT97" s="5" t="s">
        <v>37</v>
      </c>
      <c r="AU97" s="82">
        <f>((($C$104/100)*((AT10*AT10+AU10*AU10)/$C$12))+(($C$105/100)*((AT11*AT11+AU11*AU11)/$C$12))+(($C$106/100)*((AT12*AT12+AU12*AU12)/$C$12)))</f>
        <v>0.12228989199999998</v>
      </c>
      <c r="AV97" s="83">
        <f>((((AW10*AW10+AX10*AX10)/($C$8*$C$8))*$D$104)+(((AW11*AW11+AX11*AX11)/($C$12*$C$12))*$D$105)+(((AW12*AW12+AX12*AX12)/($C$12*$C$12))*$D$106))</f>
        <v>0.004380536640000001</v>
      </c>
      <c r="AW97" s="5" t="s">
        <v>37</v>
      </c>
      <c r="AX97" s="82">
        <f>((($C$104/100)*((AW10*AW10+AX10*AX10)/$C$12))+(($C$105/100)*((AW11*AW11+AX11*AX11)/$C$12))+(($C$106/100)*((AW12*AW12+AX12*AX12)/$C$12)))</f>
        <v>0.140254024</v>
      </c>
      <c r="AY97" s="83">
        <f>((((AZ10*AZ10+BA10*BA10)/($C$8*$C$8))*$D$104)+(((AZ11*AZ11+BA11*BA11)/($C$12*$C$12))*$D$105)+(((AZ12*AZ12+BA12*BA12)/($C$12*$C$12))*$D$106))</f>
        <v>0.0037303080000000003</v>
      </c>
      <c r="AZ97" s="5" t="s">
        <v>37</v>
      </c>
      <c r="BA97" s="82">
        <f>((($C$104/100)*((AZ10*AZ10+BA10*BA10)/$C$12))+(($C$105/100)*((AZ11*AZ11+BA11*BA11)/$C$12))+(($C$106/100)*((AZ12*AZ12+BA12*BA12)/$C$12)))</f>
        <v>0.1194353</v>
      </c>
      <c r="BB97" s="83">
        <f>((((BC10*BC10+BD10*BD10)/($C$8*$C$8))*$D$104)+(((BC11*BC11+BD11*BD11)/($C$12*$C$12))*$D$105)+(((BC12*BC12+BD12*BD12)/($C$12*$C$12))*$D$106))</f>
        <v>0.00226621056</v>
      </c>
      <c r="BC97" s="5" t="s">
        <v>37</v>
      </c>
      <c r="BD97" s="82">
        <f>((($C$104/100)*((BC10*BC10+BD10*BD10)/$C$12))+(($C$105/100)*((BC11*BC11+BD11*BD11)/$C$12))+(($C$106/100)*((BC12*BC12+BD12*BD12)/$C$12)))</f>
        <v>0.072558496</v>
      </c>
      <c r="BE97" s="81">
        <f>((((BF10*BF10+BG10*BG10)/($C$8*$C$8))*$D$104)+(((BF11*BF11+BG11*BG11)/($C$12*$C$12))*$D$105)+(((BF12*BF12+BG12*BG12)/($C$12*$C$12))*$D$106))</f>
        <v>0.00234757008</v>
      </c>
      <c r="BF97" s="5" t="s">
        <v>37</v>
      </c>
      <c r="BG97" s="82">
        <f>((($C$104/100)*((BF10*BF10+BG10*BG10)/$C$12))+(($C$105/100)*((BF11*BF11+BG11*BG11)/$C$12))+(($C$106/100)*((BF12*BF12+BG12*BG12)/$C$12)))</f>
        <v>0.07516342799999998</v>
      </c>
      <c r="BH97" s="83">
        <f>((((BI10*BI10+BJ10*BJ10)/($C$8*$C$8))*$D$104)+(((BI11*BI11+BJ11*BJ11)/($C$12*$C$12))*$D$105)+(((BI12*BI12+BJ12*BJ12)/($C$12*$C$12))*$D$106))</f>
        <v>0.0079849248</v>
      </c>
      <c r="BI97" s="5" t="s">
        <v>37</v>
      </c>
      <c r="BJ97" s="82">
        <f>((($C$104/100)*((BI10*BI10+BJ10*BJ10)/$C$12))+(($C$105/100)*((BI11*BI11+BJ11*BJ11)/$C$12))+(($C$106/100)*((BI12*BI12+BJ12*BJ12)/$C$12)))</f>
        <v>0.25565767999999994</v>
      </c>
      <c r="BK97" s="83">
        <f>((((BL10*BL10+BM10*BM10)/($C$8*$C$8))*$D$104)+(((BL11*BL11+BM11*BM11)/($C$12*$C$12))*$D$105)+(((BL12*BL12+BM12*BM12)/($C$12*$C$12))*$D$106))</f>
        <v>0.00663360528</v>
      </c>
      <c r="BL97" s="5" t="s">
        <v>37</v>
      </c>
      <c r="BM97" s="82">
        <f>((($C$104/100)*((BL10*BL10+BM10*BM10)/$C$12))+(($C$105/100)*((BL11*BL11+BM11*BM11)/$C$12))+(($C$106/100)*((BL12*BL12+BM12*BM12)/$C$12)))</f>
        <v>0.21239174799999996</v>
      </c>
      <c r="BN97" s="83">
        <f>((((BO10*BO10+BP10*BP10)/($C$8*$C$8))*$D$104)+(((BO11*BO11+BP11*BP11)/($C$12*$C$12))*$D$105)+(((BO12*BO12+BP12*BP12)/($C$12*$C$12))*$D$106))</f>
        <v>0.007856205120000001</v>
      </c>
      <c r="BO97" s="5" t="s">
        <v>37</v>
      </c>
      <c r="BP97" s="82">
        <f>((($C$104/100)*((BO10*BO10+BP10*BP10)/$C$12))+(($C$105/100)*((BO11*BO11+BP11*BP11)/$C$12))+(($C$106/100)*((BO12*BO12+BP12*BP12)/$C$12)))</f>
        <v>0.251536392</v>
      </c>
      <c r="BQ97" s="81">
        <f>((((BR10*BR10+BS10*BS10)/($C$8*$C$8))*$D$104)+(((BR11*BR11+BS11*BS11)/($C$12*$C$12))*$D$105)+(((BR12*BR12+BS12*BS12)/($C$12*$C$12))*$D$106))</f>
        <v>0.007021451519999999</v>
      </c>
      <c r="BR97" s="5" t="s">
        <v>37</v>
      </c>
      <c r="BS97" s="82">
        <f>((($C$104/100)*((BR10*BR10+BS10*BS10)/$C$12))+(($C$105/100)*((BR11*BR11+BS11*BS11)/$C$12))+(($C$106/100)*((BR12*BR12+BS12*BS12)/$C$12)))</f>
        <v>0.22480963199999995</v>
      </c>
      <c r="BT97" s="83">
        <f>((((BU10*BU10+BV10*BV10)/($C$8*$C$8))*$D$104)+(((BU11*BU11+BV11*BV11)/($C$12*$C$12))*$D$105)+(((BU12*BU12+BV12*BV12)/($C$12*$C$12))*$D$106))</f>
        <v>0.0096558912</v>
      </c>
      <c r="BU97" s="5" t="s">
        <v>37</v>
      </c>
      <c r="BV97" s="82">
        <f>((($C$104/100)*((BU10*BU10+BV10*BV10)/$C$12))+(($C$105/100)*((BU11*BU11+BV11*BV11)/$C$12))+(($C$106/100)*((BU12*BU12+BV12*BV12)/$C$12)))</f>
        <v>0.30915792000000003</v>
      </c>
      <c r="BW97" s="83">
        <f>((((BX10*BX10+BY10*BY10)/($C$8*$C$8))*$D$104)+(((BX11*BX11+BY11*BY11)/($C$12*$C$12))*$D$105)+(((BX12*BX12+BY12*BY12)/($C$12*$C$12))*$D$106))</f>
        <v>0.0060357072000000005</v>
      </c>
      <c r="BX97" s="5" t="s">
        <v>37</v>
      </c>
      <c r="BY97" s="82">
        <f>((($C$104/100)*((BX10*BX10+BY10*BY10)/$C$12))+(($C$105/100)*((BX11*BX11+BY11*BY11)/$C$12))+(($C$106/100)*((BX12*BX12+BY12*BY12)/$C$12)))</f>
        <v>0.19324851999999998</v>
      </c>
      <c r="BZ97" s="83">
        <f>((((CA10*CA10+CB10*CB10)/($C$8*$C$8))*$D$104)+(((CA11*CA11+CB11*CB11)/($C$12*$C$12))*$D$105)+(((CA12*CA12+CB12*CB12)/($C$12*$C$12))*$D$106))</f>
        <v>0.0026538196800000003</v>
      </c>
      <c r="CA97" s="5" t="s">
        <v>37</v>
      </c>
      <c r="CB97" s="82">
        <f>((($C$104/100)*((CA10*CA10+CB10*CB10)/$C$12))+(($C$105/100)*((CA11*CA11+CB11*CB11)/$C$12))+(($C$106/100)*((CA12*CA12+CB12*CB12)/$C$12)))</f>
        <v>0.08496878799999999</v>
      </c>
    </row>
    <row r="98" spans="1:80" ht="15.75" customHeight="1" thickBot="1">
      <c r="A98" s="171"/>
      <c r="B98" s="200"/>
      <c r="C98" s="200"/>
      <c r="D98" s="200"/>
      <c r="E98" s="202" t="s">
        <v>51</v>
      </c>
      <c r="F98" s="202"/>
      <c r="G98" s="202"/>
      <c r="H98" s="202"/>
      <c r="I98" s="5"/>
      <c r="J98" s="5" t="s">
        <v>37</v>
      </c>
      <c r="K98" s="53"/>
      <c r="L98" s="62"/>
      <c r="M98" s="5" t="s">
        <v>37</v>
      </c>
      <c r="N98" s="53"/>
      <c r="O98" s="62"/>
      <c r="P98" s="5" t="s">
        <v>37</v>
      </c>
      <c r="Q98" s="53"/>
      <c r="R98" s="62"/>
      <c r="S98" s="5" t="s">
        <v>37</v>
      </c>
      <c r="T98" s="53"/>
      <c r="U98" s="5"/>
      <c r="V98" s="5" t="s">
        <v>37</v>
      </c>
      <c r="W98" s="53"/>
      <c r="X98" s="62"/>
      <c r="Y98" s="5" t="s">
        <v>37</v>
      </c>
      <c r="Z98" s="53"/>
      <c r="AA98" s="62"/>
      <c r="AB98" s="5" t="s">
        <v>37</v>
      </c>
      <c r="AC98" s="53"/>
      <c r="AD98" s="62"/>
      <c r="AE98" s="5" t="s">
        <v>37</v>
      </c>
      <c r="AF98" s="53"/>
      <c r="AG98" s="5"/>
      <c r="AH98" s="5" t="s">
        <v>37</v>
      </c>
      <c r="AI98" s="53"/>
      <c r="AJ98" s="62"/>
      <c r="AK98" s="5" t="s">
        <v>37</v>
      </c>
      <c r="AL98" s="53"/>
      <c r="AM98" s="62"/>
      <c r="AN98" s="5" t="s">
        <v>37</v>
      </c>
      <c r="AO98" s="53"/>
      <c r="AP98" s="62"/>
      <c r="AQ98" s="5" t="s">
        <v>37</v>
      </c>
      <c r="AR98" s="53"/>
      <c r="AS98" s="5"/>
      <c r="AT98" s="5" t="s">
        <v>37</v>
      </c>
      <c r="AU98" s="53"/>
      <c r="AV98" s="62"/>
      <c r="AW98" s="5" t="s">
        <v>37</v>
      </c>
      <c r="AX98" s="53"/>
      <c r="AY98" s="62"/>
      <c r="AZ98" s="5" t="s">
        <v>37</v>
      </c>
      <c r="BA98" s="53"/>
      <c r="BB98" s="62"/>
      <c r="BC98" s="5" t="s">
        <v>37</v>
      </c>
      <c r="BD98" s="53"/>
      <c r="BE98" s="5"/>
      <c r="BF98" s="5" t="s">
        <v>37</v>
      </c>
      <c r="BG98" s="53"/>
      <c r="BH98" s="62"/>
      <c r="BI98" s="5" t="s">
        <v>37</v>
      </c>
      <c r="BJ98" s="53"/>
      <c r="BK98" s="62"/>
      <c r="BL98" s="5" t="s">
        <v>37</v>
      </c>
      <c r="BM98" s="53"/>
      <c r="BN98" s="62"/>
      <c r="BO98" s="5" t="s">
        <v>37</v>
      </c>
      <c r="BP98" s="53"/>
      <c r="BQ98" s="5"/>
      <c r="BR98" s="5" t="s">
        <v>37</v>
      </c>
      <c r="BS98" s="53"/>
      <c r="BT98" s="62"/>
      <c r="BU98" s="5" t="s">
        <v>37</v>
      </c>
      <c r="BV98" s="53"/>
      <c r="BW98" s="62"/>
      <c r="BX98" s="5" t="s">
        <v>37</v>
      </c>
      <c r="BY98" s="53"/>
      <c r="BZ98" s="62"/>
      <c r="CA98" s="5" t="s">
        <v>37</v>
      </c>
      <c r="CB98" s="53"/>
    </row>
    <row r="99" spans="1:80" ht="16.5" customHeight="1" thickBot="1">
      <c r="A99" s="171"/>
      <c r="B99" s="200"/>
      <c r="C99" s="200"/>
      <c r="D99" s="200"/>
      <c r="E99" s="203" t="s">
        <v>51</v>
      </c>
      <c r="F99" s="203"/>
      <c r="G99" s="203"/>
      <c r="H99" s="203"/>
      <c r="I99" s="37"/>
      <c r="J99" s="37" t="s">
        <v>37</v>
      </c>
      <c r="K99" s="38"/>
      <c r="L99" s="99"/>
      <c r="M99" s="100" t="s">
        <v>37</v>
      </c>
      <c r="N99" s="101"/>
      <c r="O99" s="66"/>
      <c r="P99" s="37" t="s">
        <v>37</v>
      </c>
      <c r="Q99" s="38"/>
      <c r="R99" s="99"/>
      <c r="S99" s="100" t="s">
        <v>37</v>
      </c>
      <c r="T99" s="101"/>
      <c r="U99" s="37"/>
      <c r="V99" s="37" t="s">
        <v>37</v>
      </c>
      <c r="W99" s="38"/>
      <c r="X99" s="99"/>
      <c r="Y99" s="100" t="s">
        <v>37</v>
      </c>
      <c r="Z99" s="101"/>
      <c r="AA99" s="66"/>
      <c r="AB99" s="37" t="s">
        <v>37</v>
      </c>
      <c r="AC99" s="38"/>
      <c r="AD99" s="99"/>
      <c r="AE99" s="100" t="s">
        <v>37</v>
      </c>
      <c r="AF99" s="101"/>
      <c r="AG99" s="37"/>
      <c r="AH99" s="37" t="s">
        <v>37</v>
      </c>
      <c r="AI99" s="38"/>
      <c r="AJ99" s="99"/>
      <c r="AK99" s="100" t="s">
        <v>37</v>
      </c>
      <c r="AL99" s="101"/>
      <c r="AM99" s="66"/>
      <c r="AN99" s="37" t="s">
        <v>37</v>
      </c>
      <c r="AO99" s="38"/>
      <c r="AP99" s="99"/>
      <c r="AQ99" s="100" t="s">
        <v>37</v>
      </c>
      <c r="AR99" s="101"/>
      <c r="AS99" s="37"/>
      <c r="AT99" s="37" t="s">
        <v>37</v>
      </c>
      <c r="AU99" s="38"/>
      <c r="AV99" s="99"/>
      <c r="AW99" s="100" t="s">
        <v>37</v>
      </c>
      <c r="AX99" s="101"/>
      <c r="AY99" s="66"/>
      <c r="AZ99" s="37" t="s">
        <v>37</v>
      </c>
      <c r="BA99" s="38"/>
      <c r="BB99" s="99"/>
      <c r="BC99" s="100" t="s">
        <v>37</v>
      </c>
      <c r="BD99" s="101"/>
      <c r="BE99" s="37"/>
      <c r="BF99" s="37" t="s">
        <v>37</v>
      </c>
      <c r="BG99" s="38"/>
      <c r="BH99" s="99"/>
      <c r="BI99" s="100" t="s">
        <v>37</v>
      </c>
      <c r="BJ99" s="101"/>
      <c r="BK99" s="66"/>
      <c r="BL99" s="37" t="s">
        <v>37</v>
      </c>
      <c r="BM99" s="38"/>
      <c r="BN99" s="99"/>
      <c r="BO99" s="100" t="s">
        <v>37</v>
      </c>
      <c r="BP99" s="101"/>
      <c r="BQ99" s="37"/>
      <c r="BR99" s="37" t="s">
        <v>37</v>
      </c>
      <c r="BS99" s="38"/>
      <c r="BT99" s="99"/>
      <c r="BU99" s="100" t="s">
        <v>37</v>
      </c>
      <c r="BV99" s="101"/>
      <c r="BW99" s="66"/>
      <c r="BX99" s="37" t="s">
        <v>37</v>
      </c>
      <c r="BY99" s="38"/>
      <c r="BZ99" s="99"/>
      <c r="CA99" s="100" t="s">
        <v>37</v>
      </c>
      <c r="CB99" s="101"/>
    </row>
    <row r="100" spans="1:80" ht="17.25" customHeight="1" thickBot="1">
      <c r="A100" s="171"/>
      <c r="B100" s="21"/>
      <c r="C100" s="84" t="s">
        <v>38</v>
      </c>
      <c r="D100" s="85" t="s">
        <v>39</v>
      </c>
      <c r="E100" s="1"/>
      <c r="F100" s="204" t="s">
        <v>44</v>
      </c>
      <c r="G100" s="204"/>
      <c r="H100" s="3"/>
      <c r="I100" s="86">
        <f>J7+J8+$H$6+I96</f>
        <v>4.367751225392</v>
      </c>
      <c r="J100" s="2" t="s">
        <v>37</v>
      </c>
      <c r="K100" s="86">
        <f>K7+K8+$H$7+K96</f>
        <v>3.2419504776</v>
      </c>
      <c r="L100" s="102">
        <f>M7+M8+$H$6+L96</f>
        <v>6.639578607544001</v>
      </c>
      <c r="M100" s="103" t="s">
        <v>37</v>
      </c>
      <c r="N100" s="104">
        <f>N7+N8+$H$7+N96</f>
        <v>4.1366058844</v>
      </c>
      <c r="O100" s="86">
        <f>P7+P8+$H$6+O96</f>
        <v>4.657981471344001</v>
      </c>
      <c r="P100" s="2" t="s">
        <v>37</v>
      </c>
      <c r="Q100" s="86">
        <f>Q7+Q8+$H$7+Q96</f>
        <v>3.3827448528</v>
      </c>
      <c r="R100" s="102">
        <f>S7+S8+$H$6+R96</f>
        <v>6.1892492999088</v>
      </c>
      <c r="S100" s="103" t="s">
        <v>37</v>
      </c>
      <c r="T100" s="104">
        <f>T7+T8+$H$7+T96</f>
        <v>3.9298168199999997</v>
      </c>
      <c r="U100" s="86">
        <f>V7+V8+$H$6+U96</f>
        <v>4.5879979757168</v>
      </c>
      <c r="V100" s="2" t="s">
        <v>37</v>
      </c>
      <c r="W100" s="86">
        <f>W7+W8+$H$7+W96</f>
        <v>3.4049261396</v>
      </c>
      <c r="X100" s="102">
        <f>Y7+Y8+$H$6+X96</f>
        <v>5.5886728852656</v>
      </c>
      <c r="Y100" s="103" t="s">
        <v>37</v>
      </c>
      <c r="Z100" s="104">
        <f>Z7+Z8+$H$7+Z96</f>
        <v>3.4847142084000002</v>
      </c>
      <c r="AA100" s="86">
        <f>AB7+AB8+$H$6+AA96</f>
        <v>5.278418662833601</v>
      </c>
      <c r="AB100" s="2" t="s">
        <v>37</v>
      </c>
      <c r="AC100" s="86">
        <f>AC7+AC8+$H$7+AC96</f>
        <v>3.4964284456000003</v>
      </c>
      <c r="AD100" s="102">
        <f>AE7+AE8+$H$6+AD96</f>
        <v>3.9775037005360003</v>
      </c>
      <c r="AE100" s="103" t="s">
        <v>37</v>
      </c>
      <c r="AF100" s="104">
        <f>AF7+AF8+$H$7+AF96</f>
        <v>2.8474742808</v>
      </c>
      <c r="AG100" s="86">
        <f>AH7+AH8+$H$6+AG96</f>
        <v>5.037995840025601</v>
      </c>
      <c r="AH100" s="2" t="s">
        <v>37</v>
      </c>
      <c r="AI100" s="86">
        <f>AI7+AI8+$H$7+AI96</f>
        <v>3.1622615940000003</v>
      </c>
      <c r="AJ100" s="102">
        <f>AK7+AK8+$H$6+AJ96</f>
        <v>7.2396085503280005</v>
      </c>
      <c r="AK100" s="103" t="s">
        <v>37</v>
      </c>
      <c r="AL100" s="104">
        <f>AL7+AL8+$H$7+AL96</f>
        <v>3.8777062552</v>
      </c>
      <c r="AM100" s="86">
        <f>AN7+AN8+$H$6+AM96</f>
        <v>6.178770143955201</v>
      </c>
      <c r="AN100" s="2" t="s">
        <v>37</v>
      </c>
      <c r="AO100" s="86">
        <f>AO7+AO8+$H$7+AO96</f>
        <v>3.8189349139999997</v>
      </c>
      <c r="AP100" s="102">
        <f>AQ7+AQ8+$H$6+AP96</f>
        <v>7.329637700036799</v>
      </c>
      <c r="AQ100" s="103" t="s">
        <v>37</v>
      </c>
      <c r="AR100" s="104">
        <f>AR7+AR8+$H$7+AR96</f>
        <v>4.0435807896</v>
      </c>
      <c r="AS100" s="86">
        <f>AT7+AT8+$H$6+AS96</f>
        <v>6.1787947771968</v>
      </c>
      <c r="AT100" s="2" t="s">
        <v>37</v>
      </c>
      <c r="AU100" s="86">
        <f>AU7+AU8+$H$7+AU96</f>
        <v>3.8418891684</v>
      </c>
      <c r="AV100" s="102">
        <f>AW7+AW8+$H$6+AV96</f>
        <v>7.069371029504</v>
      </c>
      <c r="AW100" s="103" t="s">
        <v>37</v>
      </c>
      <c r="AX100" s="104">
        <f>AX7+AX8+$H$7+AX96</f>
        <v>3.9148688519999997</v>
      </c>
      <c r="AY100" s="86">
        <f>AZ7+AZ8+$H$6+AY96</f>
        <v>6.0486543162464</v>
      </c>
      <c r="AZ100" s="2" t="s">
        <v>37</v>
      </c>
      <c r="BA100" s="86">
        <f>BA7+BA8+$H$7+BA96</f>
        <v>3.7252710732</v>
      </c>
      <c r="BB100" s="102">
        <f>BC7+BC8+$H$6+BB96</f>
        <v>4.767943112107201</v>
      </c>
      <c r="BC100" s="103" t="s">
        <v>37</v>
      </c>
      <c r="BD100" s="104">
        <f>BD7+BD8+$H$7+BD96</f>
        <v>3.3162431848000002</v>
      </c>
      <c r="BE100" s="86">
        <f>BF7+BF8+$H$6+BE96</f>
        <v>5.158146319448</v>
      </c>
      <c r="BF100" s="2" t="s">
        <v>37</v>
      </c>
      <c r="BG100" s="86">
        <f>BG7+BG8+$H$7+BG96</f>
        <v>3.4915608888</v>
      </c>
      <c r="BH100" s="102">
        <f>BI7+BI8+$H$6+BH96</f>
        <v>7.0795379469056</v>
      </c>
      <c r="BI100" s="103" t="s">
        <v>37</v>
      </c>
      <c r="BJ100" s="104">
        <f>BJ7+BJ8+$H$7+BJ96</f>
        <v>4.143367101200001</v>
      </c>
      <c r="BK100" s="86">
        <f>BL7+BL8+$H$6+BK96</f>
        <v>6.4189661895728</v>
      </c>
      <c r="BL100" s="2" t="s">
        <v>37</v>
      </c>
      <c r="BM100" s="86">
        <f>BM7+BM8+$H$7+BM96</f>
        <v>3.9259270051999993</v>
      </c>
      <c r="BN100" s="102">
        <f>BO7+BO8+$H$6+BN96</f>
        <v>7.2295955336255995</v>
      </c>
      <c r="BO100" s="103" t="s">
        <v>37</v>
      </c>
      <c r="BP100" s="104">
        <f>BP7+BP8+$H$7+BP96</f>
        <v>4.05397185</v>
      </c>
      <c r="BQ100" s="86">
        <f>BR7+BR8+$H$6+BQ96</f>
        <v>6.5290047278048</v>
      </c>
      <c r="BR100" s="2" t="s">
        <v>37</v>
      </c>
      <c r="BS100" s="86">
        <f>BS7+BS8+$H$7+BS96</f>
        <v>3.8565689724</v>
      </c>
      <c r="BT100" s="102">
        <f>BU7+BU8+$H$6+BT96</f>
        <v>7.479844903062401</v>
      </c>
      <c r="BU100" s="103" t="s">
        <v>37</v>
      </c>
      <c r="BV100" s="104">
        <f>BV7+BV8+$H$7+BV96</f>
        <v>4.121840744</v>
      </c>
      <c r="BW100" s="86">
        <f>BX7+BX8+$H$6+BW96</f>
        <v>6.3288369278</v>
      </c>
      <c r="BX100" s="2" t="s">
        <v>37</v>
      </c>
      <c r="BY100" s="86">
        <f>BY7+BY8+$H$7+BY96</f>
        <v>3.799352916</v>
      </c>
      <c r="BZ100" s="102">
        <f>CA7+CA8+$H$6+BZ96</f>
        <v>4.69788186392</v>
      </c>
      <c r="CA100" s="103" t="s">
        <v>37</v>
      </c>
      <c r="CB100" s="104">
        <f>CB7+CB8+$H$7+CB96</f>
        <v>3.2265234</v>
      </c>
    </row>
    <row r="101" spans="1:80" ht="17.25" customHeight="1" thickBot="1">
      <c r="A101" s="171"/>
      <c r="B101" s="205" t="s">
        <v>9</v>
      </c>
      <c r="C101" s="87">
        <v>10.63</v>
      </c>
      <c r="D101" s="88">
        <v>0.07934000000000001</v>
      </c>
      <c r="E101" s="4"/>
      <c r="F101" s="197" t="s">
        <v>45</v>
      </c>
      <c r="G101" s="197"/>
      <c r="H101" s="6"/>
      <c r="I101" s="86">
        <f>J12+J11+$H$10+I97</f>
        <v>4.67278035728</v>
      </c>
      <c r="J101" s="5" t="s">
        <v>37</v>
      </c>
      <c r="K101" s="86">
        <f>K12+K11+$H$11+K97</f>
        <v>2.729414948</v>
      </c>
      <c r="L101" s="105">
        <f>M12+M11+$H$10+L97</f>
        <v>9.30975973824</v>
      </c>
      <c r="M101" s="5" t="s">
        <v>37</v>
      </c>
      <c r="N101" s="106">
        <f>N12+N11+$H$11+N97</f>
        <v>4.792877584</v>
      </c>
      <c r="O101" s="86">
        <f>P12+P11+$H$10+O97</f>
        <v>6.4250114376</v>
      </c>
      <c r="P101" s="5" t="s">
        <v>37</v>
      </c>
      <c r="Q101" s="86">
        <f>Q12+Q11+$H$11+Q97</f>
        <v>3.71084866</v>
      </c>
      <c r="R101" s="105">
        <f>S12+S11+$H$10+R97</f>
        <v>8.3779871112</v>
      </c>
      <c r="S101" s="5" t="s">
        <v>37</v>
      </c>
      <c r="T101" s="106">
        <f>T12+T11+$H$11+T97</f>
        <v>4.356122419999999</v>
      </c>
      <c r="U101" s="86">
        <f>V12+V11+$H$10+U97</f>
        <v>5.95433383072</v>
      </c>
      <c r="V101" s="5" t="s">
        <v>37</v>
      </c>
      <c r="W101" s="86">
        <f>W12+W11+$H$11+W97</f>
        <v>3.4291533519999997</v>
      </c>
      <c r="X101" s="105">
        <f>Y12+Y11+$H$10+X97</f>
        <v>9.44988403472</v>
      </c>
      <c r="Y101" s="5" t="s">
        <v>37</v>
      </c>
      <c r="Z101" s="106">
        <f>Z12+Z11+$H$11+Z97</f>
        <v>4.646857252</v>
      </c>
      <c r="AA101" s="86">
        <f>AB12+AB11+$H$10+AA97</f>
        <v>5.744019537280001</v>
      </c>
      <c r="AB101" s="5" t="s">
        <v>37</v>
      </c>
      <c r="AC101" s="86">
        <f>AC12+AC11+$H$11+AC97</f>
        <v>3.249090448</v>
      </c>
      <c r="AD101" s="105">
        <f>AE12+AE11+$H$10+AD97</f>
        <v>4.4826542824</v>
      </c>
      <c r="AE101" s="5" t="s">
        <v>37</v>
      </c>
      <c r="AF101" s="106">
        <f>AF12+AF11+$H$11+AF97</f>
        <v>2.79537834</v>
      </c>
      <c r="AG101" s="86">
        <f>AH12+AH11+$H$10+AG97</f>
        <v>4.50266601984</v>
      </c>
      <c r="AH101" s="5" t="s">
        <v>37</v>
      </c>
      <c r="AI101" s="86">
        <f>AI12+AI11+$H$11+AI97</f>
        <v>2.7857541439999998</v>
      </c>
      <c r="AJ101" s="105">
        <f>AK12+AK11+$H$10+AJ97</f>
        <v>5.80428317824</v>
      </c>
      <c r="AK101" s="5" t="s">
        <v>37</v>
      </c>
      <c r="AL101" s="106">
        <f>AL12+AL11+$H$11+AL97</f>
        <v>3.6175315840000004</v>
      </c>
      <c r="AM101" s="86">
        <f>AN12+AN11+$H$10+AM97</f>
        <v>3.1815899784</v>
      </c>
      <c r="AN101" s="5" t="s">
        <v>37</v>
      </c>
      <c r="AO101" s="86">
        <f>AO12+AO11+$H$11+AO97</f>
        <v>2.3613019399999997</v>
      </c>
      <c r="AP101" s="105">
        <f>AQ12+AQ11+$H$10+AP97</f>
        <v>6.835450292</v>
      </c>
      <c r="AQ101" s="5" t="s">
        <v>37</v>
      </c>
      <c r="AR101" s="106">
        <f>AR12+AR11+$H$11+AR97</f>
        <v>3.6348997</v>
      </c>
      <c r="AS101" s="86">
        <f>AT12+AT11+$H$10+AS97</f>
        <v>5.80411946512</v>
      </c>
      <c r="AT101" s="5" t="s">
        <v>37</v>
      </c>
      <c r="AU101" s="86">
        <f>AU12+AU11+$H$11+AU97</f>
        <v>3.322289892</v>
      </c>
      <c r="AV101" s="105">
        <f>AW12+AW11+$H$10+AV97</f>
        <v>6.3346805366400005</v>
      </c>
      <c r="AW101" s="5" t="s">
        <v>37</v>
      </c>
      <c r="AX101" s="106">
        <f>AX12+AX11+$H$11+AX97</f>
        <v>3.300254024</v>
      </c>
      <c r="AY101" s="86">
        <f>AZ12+AZ11+$H$10+AY97</f>
        <v>5.734030308</v>
      </c>
      <c r="AZ101" s="5" t="s">
        <v>37</v>
      </c>
      <c r="BA101" s="86">
        <f>BA12+BA11+$H$11+BA97</f>
        <v>3.2894353</v>
      </c>
      <c r="BB101" s="105">
        <f>BC12+BC11+$H$10+BB97</f>
        <v>4.42256621056</v>
      </c>
      <c r="BC101" s="5" t="s">
        <v>37</v>
      </c>
      <c r="BD101" s="106">
        <f>BD12+BD11+$H$11+BD97</f>
        <v>2.702558496</v>
      </c>
      <c r="BE101" s="86">
        <f>BF12+BF11+$H$10+BE97</f>
        <v>4.51264757008</v>
      </c>
      <c r="BF101" s="5" t="s">
        <v>37</v>
      </c>
      <c r="BG101" s="86">
        <f>BG12+BG11+$H$11+BG97</f>
        <v>2.725163428</v>
      </c>
      <c r="BH101" s="105">
        <f>BI12+BI11+$H$10+BH97</f>
        <v>8.6682849248</v>
      </c>
      <c r="BI101" s="5" t="s">
        <v>37</v>
      </c>
      <c r="BJ101" s="106">
        <f>BJ12+BJ11+$H$11+BJ97</f>
        <v>4.14565768</v>
      </c>
      <c r="BK101" s="86">
        <f>BL12+BL11+$H$10+BK97</f>
        <v>7.64693360528</v>
      </c>
      <c r="BL101" s="5" t="s">
        <v>37</v>
      </c>
      <c r="BM101" s="86">
        <f>BM12+BM11+$H$11+BM97</f>
        <v>4.332391748</v>
      </c>
      <c r="BN101" s="105">
        <f>BO12+BO11+$H$10+BN97</f>
        <v>8.53815620512</v>
      </c>
      <c r="BO101" s="5" t="s">
        <v>37</v>
      </c>
      <c r="BP101" s="106">
        <f>BP12+BP11+$H$11+BP97</f>
        <v>4.251536392</v>
      </c>
      <c r="BQ101" s="86">
        <f>BR12+BR11+$H$10+BQ97</f>
        <v>7.9073214515200005</v>
      </c>
      <c r="BR101" s="5" t="s">
        <v>37</v>
      </c>
      <c r="BS101" s="86">
        <f>BS12+BS11+$H$11+BS97</f>
        <v>4.374809632000001</v>
      </c>
      <c r="BT101" s="105">
        <f>BU12+BU11+$H$10+BT97</f>
        <v>9.4699558912</v>
      </c>
      <c r="BU101" s="5" t="s">
        <v>37</v>
      </c>
      <c r="BV101" s="106">
        <f>BV12+BV11+$H$11+BV97</f>
        <v>4.699157919999999</v>
      </c>
      <c r="BW101" s="86">
        <f>BX12+BX11+$H$10+BW97</f>
        <v>7.3563357071999995</v>
      </c>
      <c r="BX101" s="5" t="s">
        <v>37</v>
      </c>
      <c r="BY101" s="86">
        <f>BY12+BY11+$H$11+BY97</f>
        <v>4.013248519999999</v>
      </c>
      <c r="BZ101" s="105">
        <f>CA12+CA11+$H$10+BZ97</f>
        <v>4.71295381968</v>
      </c>
      <c r="CA101" s="5" t="s">
        <v>37</v>
      </c>
      <c r="CB101" s="106">
        <f>CB12+CB11+$H$11+CB97</f>
        <v>3.034968788</v>
      </c>
    </row>
    <row r="102" spans="1:80" ht="15" customHeight="1" thickBot="1">
      <c r="A102" s="171"/>
      <c r="B102" s="205"/>
      <c r="C102" s="87">
        <v>-0.47</v>
      </c>
      <c r="D102" s="88">
        <v>0.054150000000000004</v>
      </c>
      <c r="E102" s="4"/>
      <c r="F102" s="198" t="s">
        <v>46</v>
      </c>
      <c r="G102" s="198"/>
      <c r="H102" s="6"/>
      <c r="I102" s="5"/>
      <c r="J102" s="5" t="s">
        <v>37</v>
      </c>
      <c r="K102" s="5"/>
      <c r="L102" s="107"/>
      <c r="M102" s="5" t="s">
        <v>37</v>
      </c>
      <c r="N102" s="108"/>
      <c r="O102" s="5"/>
      <c r="P102" s="5" t="s">
        <v>37</v>
      </c>
      <c r="Q102" s="5"/>
      <c r="R102" s="107"/>
      <c r="S102" s="5" t="s">
        <v>37</v>
      </c>
      <c r="T102" s="108"/>
      <c r="U102" s="5"/>
      <c r="V102" s="5" t="s">
        <v>37</v>
      </c>
      <c r="W102" s="5"/>
      <c r="X102" s="107"/>
      <c r="Y102" s="5" t="s">
        <v>37</v>
      </c>
      <c r="Z102" s="108"/>
      <c r="AA102" s="5"/>
      <c r="AB102" s="5" t="s">
        <v>37</v>
      </c>
      <c r="AC102" s="5"/>
      <c r="AD102" s="107"/>
      <c r="AE102" s="5" t="s">
        <v>37</v>
      </c>
      <c r="AF102" s="108"/>
      <c r="AG102" s="5"/>
      <c r="AH102" s="5" t="s">
        <v>37</v>
      </c>
      <c r="AI102" s="5"/>
      <c r="AJ102" s="107"/>
      <c r="AK102" s="5" t="s">
        <v>37</v>
      </c>
      <c r="AL102" s="108"/>
      <c r="AM102" s="5"/>
      <c r="AN102" s="5" t="s">
        <v>37</v>
      </c>
      <c r="AO102" s="5"/>
      <c r="AP102" s="107"/>
      <c r="AQ102" s="5" t="s">
        <v>37</v>
      </c>
      <c r="AR102" s="108"/>
      <c r="AS102" s="5"/>
      <c r="AT102" s="5" t="s">
        <v>37</v>
      </c>
      <c r="AU102" s="5"/>
      <c r="AV102" s="107"/>
      <c r="AW102" s="5" t="s">
        <v>37</v>
      </c>
      <c r="AX102" s="108"/>
      <c r="AY102" s="5"/>
      <c r="AZ102" s="5" t="s">
        <v>37</v>
      </c>
      <c r="BA102" s="5"/>
      <c r="BB102" s="107"/>
      <c r="BC102" s="5" t="s">
        <v>37</v>
      </c>
      <c r="BD102" s="108"/>
      <c r="BE102" s="5"/>
      <c r="BF102" s="5" t="s">
        <v>37</v>
      </c>
      <c r="BG102" s="5"/>
      <c r="BH102" s="107"/>
      <c r="BI102" s="5" t="s">
        <v>37</v>
      </c>
      <c r="BJ102" s="108"/>
      <c r="BK102" s="5"/>
      <c r="BL102" s="5" t="s">
        <v>37</v>
      </c>
      <c r="BM102" s="5"/>
      <c r="BN102" s="107"/>
      <c r="BO102" s="5" t="s">
        <v>37</v>
      </c>
      <c r="BP102" s="108"/>
      <c r="BQ102" s="5"/>
      <c r="BR102" s="5" t="s">
        <v>37</v>
      </c>
      <c r="BS102" s="5"/>
      <c r="BT102" s="107"/>
      <c r="BU102" s="5" t="s">
        <v>37</v>
      </c>
      <c r="BV102" s="108"/>
      <c r="BW102" s="5"/>
      <c r="BX102" s="5" t="s">
        <v>37</v>
      </c>
      <c r="BY102" s="5"/>
      <c r="BZ102" s="107"/>
      <c r="CA102" s="5" t="s">
        <v>37</v>
      </c>
      <c r="CB102" s="108"/>
    </row>
    <row r="103" spans="1:80" ht="15.75" customHeight="1" thickBot="1">
      <c r="A103" s="171"/>
      <c r="B103" s="205"/>
      <c r="C103" s="89">
        <v>6.37</v>
      </c>
      <c r="D103" s="90">
        <v>0.056240000000000005</v>
      </c>
      <c r="E103" s="7"/>
      <c r="F103" s="199" t="s">
        <v>47</v>
      </c>
      <c r="G103" s="199"/>
      <c r="H103" s="9"/>
      <c r="I103" s="8"/>
      <c r="J103" s="8" t="s">
        <v>37</v>
      </c>
      <c r="K103" s="8"/>
      <c r="L103" s="109"/>
      <c r="M103" s="8" t="s">
        <v>37</v>
      </c>
      <c r="N103" s="110"/>
      <c r="O103" s="8"/>
      <c r="P103" s="8" t="s">
        <v>37</v>
      </c>
      <c r="Q103" s="8"/>
      <c r="R103" s="117"/>
      <c r="S103" s="118" t="s">
        <v>37</v>
      </c>
      <c r="T103" s="119"/>
      <c r="U103" s="8"/>
      <c r="V103" s="8" t="s">
        <v>37</v>
      </c>
      <c r="W103" s="8"/>
      <c r="X103" s="109"/>
      <c r="Y103" s="8" t="s">
        <v>37</v>
      </c>
      <c r="Z103" s="110"/>
      <c r="AA103" s="8"/>
      <c r="AB103" s="8" t="s">
        <v>37</v>
      </c>
      <c r="AC103" s="8"/>
      <c r="AD103" s="117"/>
      <c r="AE103" s="118" t="s">
        <v>37</v>
      </c>
      <c r="AF103" s="119"/>
      <c r="AG103" s="8"/>
      <c r="AH103" s="8" t="s">
        <v>37</v>
      </c>
      <c r="AI103" s="8"/>
      <c r="AJ103" s="109"/>
      <c r="AK103" s="8" t="s">
        <v>37</v>
      </c>
      <c r="AL103" s="110"/>
      <c r="AM103" s="8"/>
      <c r="AN103" s="8" t="s">
        <v>37</v>
      </c>
      <c r="AO103" s="8"/>
      <c r="AP103" s="117"/>
      <c r="AQ103" s="118" t="s">
        <v>37</v>
      </c>
      <c r="AR103" s="119"/>
      <c r="AS103" s="8"/>
      <c r="AT103" s="8" t="s">
        <v>37</v>
      </c>
      <c r="AU103" s="8"/>
      <c r="AV103" s="109"/>
      <c r="AW103" s="8" t="s">
        <v>37</v>
      </c>
      <c r="AX103" s="110"/>
      <c r="AY103" s="8"/>
      <c r="AZ103" s="8" t="s">
        <v>37</v>
      </c>
      <c r="BA103" s="8"/>
      <c r="BB103" s="117"/>
      <c r="BC103" s="118" t="s">
        <v>37</v>
      </c>
      <c r="BD103" s="119"/>
      <c r="BE103" s="8"/>
      <c r="BF103" s="8" t="s">
        <v>37</v>
      </c>
      <c r="BG103" s="8"/>
      <c r="BH103" s="109"/>
      <c r="BI103" s="8" t="s">
        <v>37</v>
      </c>
      <c r="BJ103" s="110"/>
      <c r="BK103" s="8"/>
      <c r="BL103" s="8" t="s">
        <v>37</v>
      </c>
      <c r="BM103" s="8"/>
      <c r="BN103" s="117"/>
      <c r="BO103" s="118" t="s">
        <v>37</v>
      </c>
      <c r="BP103" s="119"/>
      <c r="BQ103" s="8"/>
      <c r="BR103" s="8" t="s">
        <v>37</v>
      </c>
      <c r="BS103" s="8"/>
      <c r="BT103" s="109"/>
      <c r="BU103" s="8" t="s">
        <v>37</v>
      </c>
      <c r="BV103" s="110"/>
      <c r="BW103" s="8"/>
      <c r="BX103" s="8" t="s">
        <v>37</v>
      </c>
      <c r="BY103" s="8"/>
      <c r="BZ103" s="117"/>
      <c r="CA103" s="118" t="s">
        <v>37</v>
      </c>
      <c r="CB103" s="119"/>
    </row>
    <row r="104" spans="1:80" ht="18" customHeight="1" thickBot="1">
      <c r="A104" s="171"/>
      <c r="B104" s="208" t="s">
        <v>13</v>
      </c>
      <c r="C104" s="91">
        <v>11</v>
      </c>
      <c r="D104" s="92">
        <v>0.089</v>
      </c>
      <c r="E104" s="209" t="s">
        <v>52</v>
      </c>
      <c r="F104" s="209"/>
      <c r="G104" s="209"/>
      <c r="H104" s="209"/>
      <c r="I104" s="93">
        <f>I100+I101</f>
        <v>9.040531582672</v>
      </c>
      <c r="J104" s="94" t="s">
        <v>37</v>
      </c>
      <c r="K104" s="98">
        <f>K100+K101</f>
        <v>5.9713654256</v>
      </c>
      <c r="L104" s="111">
        <f>L100+L101</f>
        <v>15.949338345784001</v>
      </c>
      <c r="M104" s="112" t="s">
        <v>37</v>
      </c>
      <c r="N104" s="113">
        <f>N100+N101</f>
        <v>8.9294834684</v>
      </c>
      <c r="O104" s="98">
        <f>O100+O101</f>
        <v>11.082992908944</v>
      </c>
      <c r="P104" s="94" t="s">
        <v>37</v>
      </c>
      <c r="Q104" s="95">
        <f>Q100+Q101</f>
        <v>7.0935935128</v>
      </c>
      <c r="R104" s="114">
        <f>R100+R101</f>
        <v>14.5672364111088</v>
      </c>
      <c r="S104" s="115" t="s">
        <v>37</v>
      </c>
      <c r="T104" s="116">
        <f>T100+T101</f>
        <v>8.28593924</v>
      </c>
      <c r="U104" s="93">
        <f>U100+U101</f>
        <v>10.5423318064368</v>
      </c>
      <c r="V104" s="94" t="s">
        <v>37</v>
      </c>
      <c r="W104" s="98">
        <f>W100+W101</f>
        <v>6.8340794916</v>
      </c>
      <c r="X104" s="111">
        <f>X100+X101</f>
        <v>15.0385569199856</v>
      </c>
      <c r="Y104" s="112" t="s">
        <v>37</v>
      </c>
      <c r="Z104" s="113">
        <f>Z100+Z101</f>
        <v>8.1315714604</v>
      </c>
      <c r="AA104" s="98">
        <f>AA100+AA101</f>
        <v>11.022438200113601</v>
      </c>
      <c r="AB104" s="94" t="s">
        <v>37</v>
      </c>
      <c r="AC104" s="95">
        <f>AC100+AC101</f>
        <v>6.7455188936</v>
      </c>
      <c r="AD104" s="114">
        <f>AD100+AD101</f>
        <v>8.460157982936</v>
      </c>
      <c r="AE104" s="115" t="s">
        <v>37</v>
      </c>
      <c r="AF104" s="116">
        <f>AF100+AF101</f>
        <v>5.6428526208</v>
      </c>
      <c r="AG104" s="93">
        <f>AG100+AG101</f>
        <v>9.540661859865601</v>
      </c>
      <c r="AH104" s="94" t="s">
        <v>37</v>
      </c>
      <c r="AI104" s="98">
        <f>AI100+AI101</f>
        <v>5.9480157380000005</v>
      </c>
      <c r="AJ104" s="111">
        <f>AJ100+AJ101</f>
        <v>13.043891728568001</v>
      </c>
      <c r="AK104" s="112" t="s">
        <v>37</v>
      </c>
      <c r="AL104" s="113">
        <f>AL100+AL101</f>
        <v>7.4952378392000005</v>
      </c>
      <c r="AM104" s="98">
        <f>AM100+AM101</f>
        <v>9.3603601223552</v>
      </c>
      <c r="AN104" s="94" t="s">
        <v>37</v>
      </c>
      <c r="AO104" s="95">
        <f>AO100+AO101</f>
        <v>6.1802368539999994</v>
      </c>
      <c r="AP104" s="114">
        <f>AP100+AP101</f>
        <v>14.1650879920368</v>
      </c>
      <c r="AQ104" s="115" t="s">
        <v>37</v>
      </c>
      <c r="AR104" s="116">
        <f>AR100+AR101</f>
        <v>7.6784804896</v>
      </c>
      <c r="AS104" s="93">
        <f>AS100+AS101</f>
        <v>11.9829142423168</v>
      </c>
      <c r="AT104" s="94" t="s">
        <v>37</v>
      </c>
      <c r="AU104" s="98">
        <f>AU100+AU101</f>
        <v>7.1641790604</v>
      </c>
      <c r="AV104" s="111">
        <f>AV100+AV101</f>
        <v>13.404051566144002</v>
      </c>
      <c r="AW104" s="112" t="s">
        <v>37</v>
      </c>
      <c r="AX104" s="113">
        <f>AX100+AX101</f>
        <v>7.215122876</v>
      </c>
      <c r="AY104" s="98">
        <f>AY100+AY101</f>
        <v>11.7826846242464</v>
      </c>
      <c r="AZ104" s="94" t="s">
        <v>37</v>
      </c>
      <c r="BA104" s="95">
        <f>BA100+BA101</f>
        <v>7.0147063732</v>
      </c>
      <c r="BB104" s="114">
        <f>BB100+BB101</f>
        <v>9.1905093226672</v>
      </c>
      <c r="BC104" s="115" t="s">
        <v>37</v>
      </c>
      <c r="BD104" s="116">
        <f>BD100+BD101</f>
        <v>6.0188016808</v>
      </c>
      <c r="BE104" s="93">
        <f>BE100+BE101</f>
        <v>9.670793889528</v>
      </c>
      <c r="BF104" s="94" t="s">
        <v>37</v>
      </c>
      <c r="BG104" s="98">
        <f>BG100+BG101</f>
        <v>6.216724316800001</v>
      </c>
      <c r="BH104" s="111">
        <f>BH100+BH101</f>
        <v>15.747822871705601</v>
      </c>
      <c r="BI104" s="112" t="s">
        <v>37</v>
      </c>
      <c r="BJ104" s="113">
        <f>BJ100+BJ101</f>
        <v>8.289024781200002</v>
      </c>
      <c r="BK104" s="98">
        <f>BK100+BK101</f>
        <v>14.0658997948528</v>
      </c>
      <c r="BL104" s="94" t="s">
        <v>37</v>
      </c>
      <c r="BM104" s="95">
        <f>BM100+BM101</f>
        <v>8.2583187532</v>
      </c>
      <c r="BN104" s="114">
        <f>BN100+BN101</f>
        <v>15.767751738745599</v>
      </c>
      <c r="BO104" s="115" t="s">
        <v>37</v>
      </c>
      <c r="BP104" s="116">
        <f>BP100+BP101</f>
        <v>8.305508242</v>
      </c>
      <c r="BQ104" s="93">
        <f>BQ100+BQ101</f>
        <v>14.436326179324801</v>
      </c>
      <c r="BR104" s="94" t="s">
        <v>37</v>
      </c>
      <c r="BS104" s="98">
        <f>BS100+BS101</f>
        <v>8.2313786044</v>
      </c>
      <c r="BT104" s="111">
        <f>BT100+BT101</f>
        <v>16.9498007942624</v>
      </c>
      <c r="BU104" s="112" t="s">
        <v>37</v>
      </c>
      <c r="BV104" s="113">
        <f>BV100+BV101</f>
        <v>8.820998664</v>
      </c>
      <c r="BW104" s="98">
        <f>BW100+BW101</f>
        <v>13.685172635</v>
      </c>
      <c r="BX104" s="94" t="s">
        <v>37</v>
      </c>
      <c r="BY104" s="95">
        <f>BY100+BY101</f>
        <v>7.812601436</v>
      </c>
      <c r="BZ104" s="114">
        <f>BZ100+BZ101</f>
        <v>9.4108356836</v>
      </c>
      <c r="CA104" s="115" t="s">
        <v>37</v>
      </c>
      <c r="CB104" s="116">
        <f>CB100+CB101</f>
        <v>6.261492188</v>
      </c>
    </row>
    <row r="105" spans="1:80" ht="17.25" customHeight="1" thickBot="1">
      <c r="A105" s="171"/>
      <c r="B105" s="208"/>
      <c r="C105" s="96">
        <v>-0.6000000000000001</v>
      </c>
      <c r="D105" s="97">
        <v>0.049</v>
      </c>
      <c r="E105" s="173" t="s">
        <v>40</v>
      </c>
      <c r="F105" s="173"/>
      <c r="G105" s="173"/>
      <c r="H105" s="173"/>
      <c r="I105" s="172"/>
      <c r="J105" s="172"/>
      <c r="K105" s="172"/>
      <c r="L105" s="206"/>
      <c r="M105" s="206"/>
      <c r="N105" s="206"/>
      <c r="O105" s="172"/>
      <c r="P105" s="172"/>
      <c r="Q105" s="172"/>
      <c r="R105" s="172"/>
      <c r="S105" s="172"/>
      <c r="T105" s="172"/>
      <c r="U105" s="172"/>
      <c r="V105" s="172"/>
      <c r="W105" s="172"/>
      <c r="X105" s="206"/>
      <c r="Y105" s="206"/>
      <c r="Z105" s="206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206"/>
      <c r="AK105" s="206"/>
      <c r="AL105" s="206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206"/>
      <c r="AW105" s="206"/>
      <c r="AX105" s="206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206"/>
      <c r="BI105" s="206"/>
      <c r="BJ105" s="206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206"/>
      <c r="BU105" s="206"/>
      <c r="BV105" s="206"/>
      <c r="BW105" s="172"/>
      <c r="BX105" s="172"/>
      <c r="BY105" s="172"/>
      <c r="BZ105" s="172"/>
      <c r="CA105" s="172"/>
      <c r="CB105" s="172"/>
    </row>
    <row r="106" spans="1:20" ht="18" customHeight="1" thickBot="1">
      <c r="A106" s="171"/>
      <c r="B106" s="208"/>
      <c r="C106" s="89">
        <v>7.3</v>
      </c>
      <c r="D106" s="90">
        <v>0.057</v>
      </c>
      <c r="E106" s="207" t="s">
        <v>41</v>
      </c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</row>
  </sheetData>
  <sheetProtection/>
  <mergeCells count="377">
    <mergeCell ref="C68:D68"/>
    <mergeCell ref="C69:D69"/>
    <mergeCell ref="C70:D70"/>
    <mergeCell ref="C76:D76"/>
    <mergeCell ref="BQ105:BS105"/>
    <mergeCell ref="BT105:BV105"/>
    <mergeCell ref="BQ92:BS92"/>
    <mergeCell ref="BT92:BV92"/>
    <mergeCell ref="BE105:BG105"/>
    <mergeCell ref="BH105:BJ105"/>
    <mergeCell ref="BW105:BY105"/>
    <mergeCell ref="BZ105:CB105"/>
    <mergeCell ref="BQ94:BS94"/>
    <mergeCell ref="BT94:BV94"/>
    <mergeCell ref="BW94:BY94"/>
    <mergeCell ref="BZ94:CB94"/>
    <mergeCell ref="BQ95:BS95"/>
    <mergeCell ref="BT95:BV95"/>
    <mergeCell ref="BW95:BY95"/>
    <mergeCell ref="BZ95:CB95"/>
    <mergeCell ref="BW92:BY92"/>
    <mergeCell ref="BZ92:CB92"/>
    <mergeCell ref="BQ93:BS93"/>
    <mergeCell ref="BT93:BV93"/>
    <mergeCell ref="BW93:BY93"/>
    <mergeCell ref="BZ93:CB93"/>
    <mergeCell ref="BW21:BY21"/>
    <mergeCell ref="BZ21:CB21"/>
    <mergeCell ref="BQ91:BS91"/>
    <mergeCell ref="BT91:BV91"/>
    <mergeCell ref="BW91:BY91"/>
    <mergeCell ref="BZ91:CB91"/>
    <mergeCell ref="BW13:BY13"/>
    <mergeCell ref="BZ13:CB13"/>
    <mergeCell ref="BQ17:BS17"/>
    <mergeCell ref="BT17:BV17"/>
    <mergeCell ref="BW17:BY17"/>
    <mergeCell ref="BZ17:CB17"/>
    <mergeCell ref="BW3:BY3"/>
    <mergeCell ref="BZ3:CB3"/>
    <mergeCell ref="BQ9:BS9"/>
    <mergeCell ref="BT9:BV9"/>
    <mergeCell ref="BW9:BY9"/>
    <mergeCell ref="BZ9:CB9"/>
    <mergeCell ref="BK105:BM105"/>
    <mergeCell ref="BN105:BP105"/>
    <mergeCell ref="BQ3:BS3"/>
    <mergeCell ref="BT3:BV3"/>
    <mergeCell ref="BQ13:BS13"/>
    <mergeCell ref="BT13:BV13"/>
    <mergeCell ref="BQ21:BS21"/>
    <mergeCell ref="BT21:BV21"/>
    <mergeCell ref="BK21:BM21"/>
    <mergeCell ref="BN21:BP21"/>
    <mergeCell ref="BE94:BG94"/>
    <mergeCell ref="BH94:BJ94"/>
    <mergeCell ref="BK94:BM94"/>
    <mergeCell ref="BN94:BP94"/>
    <mergeCell ref="BE95:BG95"/>
    <mergeCell ref="BH95:BJ95"/>
    <mergeCell ref="BK95:BM95"/>
    <mergeCell ref="BN95:BP95"/>
    <mergeCell ref="BE92:BG92"/>
    <mergeCell ref="BH92:BJ92"/>
    <mergeCell ref="BK92:BM92"/>
    <mergeCell ref="BN92:BP92"/>
    <mergeCell ref="BE93:BG93"/>
    <mergeCell ref="BH93:BJ93"/>
    <mergeCell ref="BK93:BM93"/>
    <mergeCell ref="BN93:BP93"/>
    <mergeCell ref="BE91:BG91"/>
    <mergeCell ref="BH91:BJ91"/>
    <mergeCell ref="BK91:BM91"/>
    <mergeCell ref="BN91:BP91"/>
    <mergeCell ref="BK13:BM13"/>
    <mergeCell ref="BN13:BP13"/>
    <mergeCell ref="BE17:BG17"/>
    <mergeCell ref="BH17:BJ17"/>
    <mergeCell ref="BK17:BM17"/>
    <mergeCell ref="BN17:BP17"/>
    <mergeCell ref="BK3:BM3"/>
    <mergeCell ref="BN3:BP3"/>
    <mergeCell ref="BE9:BG9"/>
    <mergeCell ref="BH9:BJ9"/>
    <mergeCell ref="BK9:BM9"/>
    <mergeCell ref="BN9:BP9"/>
    <mergeCell ref="AS105:AU105"/>
    <mergeCell ref="AV105:AX105"/>
    <mergeCell ref="AY105:BA105"/>
    <mergeCell ref="BB105:BD105"/>
    <mergeCell ref="BE3:BG3"/>
    <mergeCell ref="BH3:BJ3"/>
    <mergeCell ref="BE13:BG13"/>
    <mergeCell ref="BH13:BJ13"/>
    <mergeCell ref="BE21:BG21"/>
    <mergeCell ref="BH21:BJ21"/>
    <mergeCell ref="AS94:AU94"/>
    <mergeCell ref="AV94:AX94"/>
    <mergeCell ref="AY94:BA94"/>
    <mergeCell ref="BB94:BD94"/>
    <mergeCell ref="AS95:AU95"/>
    <mergeCell ref="AV95:AX95"/>
    <mergeCell ref="AY95:BA95"/>
    <mergeCell ref="BB95:BD95"/>
    <mergeCell ref="AS92:AU92"/>
    <mergeCell ref="AV92:AX92"/>
    <mergeCell ref="AY92:BA92"/>
    <mergeCell ref="BB92:BD92"/>
    <mergeCell ref="AS93:AU93"/>
    <mergeCell ref="AV93:AX93"/>
    <mergeCell ref="AY93:BA93"/>
    <mergeCell ref="BB93:BD93"/>
    <mergeCell ref="AY21:BA21"/>
    <mergeCell ref="BB21:BD21"/>
    <mergeCell ref="AS91:AU91"/>
    <mergeCell ref="AV91:AX91"/>
    <mergeCell ref="AY91:BA91"/>
    <mergeCell ref="BB91:BD91"/>
    <mergeCell ref="AY13:BA13"/>
    <mergeCell ref="BB13:BD13"/>
    <mergeCell ref="AS17:AU17"/>
    <mergeCell ref="AV17:AX17"/>
    <mergeCell ref="AY17:BA17"/>
    <mergeCell ref="BB17:BD17"/>
    <mergeCell ref="AY3:BA3"/>
    <mergeCell ref="BB3:BD3"/>
    <mergeCell ref="AS9:AU9"/>
    <mergeCell ref="AV9:AX9"/>
    <mergeCell ref="AY9:BA9"/>
    <mergeCell ref="BB9:BD9"/>
    <mergeCell ref="AG105:AI105"/>
    <mergeCell ref="AJ105:AL105"/>
    <mergeCell ref="AM105:AO105"/>
    <mergeCell ref="AP105:AR105"/>
    <mergeCell ref="AS3:AU3"/>
    <mergeCell ref="AV3:AX3"/>
    <mergeCell ref="AS13:AU13"/>
    <mergeCell ref="AV13:AX13"/>
    <mergeCell ref="AS21:AU21"/>
    <mergeCell ref="AV21:AX21"/>
    <mergeCell ref="AG94:AI94"/>
    <mergeCell ref="AJ94:AL94"/>
    <mergeCell ref="AM94:AO94"/>
    <mergeCell ref="AP94:AR94"/>
    <mergeCell ref="AG95:AI95"/>
    <mergeCell ref="AJ95:AL95"/>
    <mergeCell ref="AM95:AO95"/>
    <mergeCell ref="AP95:AR95"/>
    <mergeCell ref="AG92:AI92"/>
    <mergeCell ref="AJ92:AL92"/>
    <mergeCell ref="AM92:AO92"/>
    <mergeCell ref="AP92:AR92"/>
    <mergeCell ref="AG93:AI93"/>
    <mergeCell ref="AJ93:AL93"/>
    <mergeCell ref="AM93:AO93"/>
    <mergeCell ref="AP93:AR93"/>
    <mergeCell ref="AM21:AO21"/>
    <mergeCell ref="AP21:AR21"/>
    <mergeCell ref="AG91:AI91"/>
    <mergeCell ref="AJ91:AL91"/>
    <mergeCell ref="AM91:AO91"/>
    <mergeCell ref="AP91:AR91"/>
    <mergeCell ref="AM13:AO13"/>
    <mergeCell ref="AP13:AR13"/>
    <mergeCell ref="AG17:AI17"/>
    <mergeCell ref="AJ17:AL17"/>
    <mergeCell ref="AM17:AO17"/>
    <mergeCell ref="AP17:AR17"/>
    <mergeCell ref="AM3:AO3"/>
    <mergeCell ref="AP3:AR3"/>
    <mergeCell ref="AG9:AI9"/>
    <mergeCell ref="AJ9:AL9"/>
    <mergeCell ref="AM9:AO9"/>
    <mergeCell ref="AP9:AR9"/>
    <mergeCell ref="U105:W105"/>
    <mergeCell ref="X105:Z105"/>
    <mergeCell ref="AA105:AC105"/>
    <mergeCell ref="AD105:AF105"/>
    <mergeCell ref="AG3:AI3"/>
    <mergeCell ref="AJ3:AL3"/>
    <mergeCell ref="AG13:AI13"/>
    <mergeCell ref="AJ13:AL13"/>
    <mergeCell ref="AG21:AI21"/>
    <mergeCell ref="AJ21:AL21"/>
    <mergeCell ref="U94:W94"/>
    <mergeCell ref="X94:Z94"/>
    <mergeCell ref="AA94:AC94"/>
    <mergeCell ref="AD94:AF94"/>
    <mergeCell ref="U95:W95"/>
    <mergeCell ref="X95:Z95"/>
    <mergeCell ref="AA95:AC95"/>
    <mergeCell ref="AD95:AF95"/>
    <mergeCell ref="U92:W92"/>
    <mergeCell ref="X92:Z92"/>
    <mergeCell ref="AA92:AC92"/>
    <mergeCell ref="AD92:AF92"/>
    <mergeCell ref="U93:W93"/>
    <mergeCell ref="X93:Z93"/>
    <mergeCell ref="AA93:AC93"/>
    <mergeCell ref="AD93:AF93"/>
    <mergeCell ref="U21:W21"/>
    <mergeCell ref="X21:Z21"/>
    <mergeCell ref="AA21:AC21"/>
    <mergeCell ref="AD21:AF21"/>
    <mergeCell ref="U91:W91"/>
    <mergeCell ref="X91:Z91"/>
    <mergeCell ref="AA91:AC91"/>
    <mergeCell ref="AD91:AF91"/>
    <mergeCell ref="U13:W13"/>
    <mergeCell ref="X13:Z13"/>
    <mergeCell ref="AA13:AC13"/>
    <mergeCell ref="AD13:AF13"/>
    <mergeCell ref="U17:W17"/>
    <mergeCell ref="X17:Z17"/>
    <mergeCell ref="AA17:AC17"/>
    <mergeCell ref="AD17:AF17"/>
    <mergeCell ref="U3:W3"/>
    <mergeCell ref="X3:Z3"/>
    <mergeCell ref="AA3:AC3"/>
    <mergeCell ref="AD3:AF3"/>
    <mergeCell ref="U9:W9"/>
    <mergeCell ref="X9:Z9"/>
    <mergeCell ref="AA9:AC9"/>
    <mergeCell ref="AD9:AF9"/>
    <mergeCell ref="L105:N105"/>
    <mergeCell ref="O105:Q105"/>
    <mergeCell ref="R105:T105"/>
    <mergeCell ref="E106:T106"/>
    <mergeCell ref="B104:B106"/>
    <mergeCell ref="E104:H104"/>
    <mergeCell ref="E105:H105"/>
    <mergeCell ref="I105:K105"/>
    <mergeCell ref="F101:G101"/>
    <mergeCell ref="F102:G102"/>
    <mergeCell ref="F103:G103"/>
    <mergeCell ref="B96:D99"/>
    <mergeCell ref="E96:H96"/>
    <mergeCell ref="E97:H97"/>
    <mergeCell ref="E98:H98"/>
    <mergeCell ref="E99:H99"/>
    <mergeCell ref="F100:G100"/>
    <mergeCell ref="B101:B103"/>
    <mergeCell ref="O94:Q94"/>
    <mergeCell ref="R94:T94"/>
    <mergeCell ref="E95:H95"/>
    <mergeCell ref="I95:K95"/>
    <mergeCell ref="L95:N95"/>
    <mergeCell ref="O95:Q95"/>
    <mergeCell ref="R95:T95"/>
    <mergeCell ref="O92:Q92"/>
    <mergeCell ref="R92:T92"/>
    <mergeCell ref="E93:H93"/>
    <mergeCell ref="I93:K93"/>
    <mergeCell ref="L93:N93"/>
    <mergeCell ref="O93:Q93"/>
    <mergeCell ref="R93:T93"/>
    <mergeCell ref="B92:D95"/>
    <mergeCell ref="E92:H92"/>
    <mergeCell ref="I92:K92"/>
    <mergeCell ref="L92:N92"/>
    <mergeCell ref="E94:H94"/>
    <mergeCell ref="I94:K94"/>
    <mergeCell ref="L94:N94"/>
    <mergeCell ref="I91:K91"/>
    <mergeCell ref="L91:N91"/>
    <mergeCell ref="O91:Q91"/>
    <mergeCell ref="R91:T91"/>
    <mergeCell ref="B88:D88"/>
    <mergeCell ref="E88:H88"/>
    <mergeCell ref="B89:C91"/>
    <mergeCell ref="E89:H89"/>
    <mergeCell ref="E90:H90"/>
    <mergeCell ref="E91:H91"/>
    <mergeCell ref="B87:D87"/>
    <mergeCell ref="E87:H87"/>
    <mergeCell ref="C60:D60"/>
    <mergeCell ref="C61:D61"/>
    <mergeCell ref="C62:D62"/>
    <mergeCell ref="C63:D63"/>
    <mergeCell ref="C64:D64"/>
    <mergeCell ref="C74:D74"/>
    <mergeCell ref="C75:D75"/>
    <mergeCell ref="C71:D71"/>
    <mergeCell ref="C43:D43"/>
    <mergeCell ref="C56:D56"/>
    <mergeCell ref="C57:D57"/>
    <mergeCell ref="C59:D59"/>
    <mergeCell ref="C39:D39"/>
    <mergeCell ref="C40:D40"/>
    <mergeCell ref="C41:D41"/>
    <mergeCell ref="C42:D42"/>
    <mergeCell ref="C44:D44"/>
    <mergeCell ref="C45:D45"/>
    <mergeCell ref="C37:D37"/>
    <mergeCell ref="C38:D38"/>
    <mergeCell ref="C31:D31"/>
    <mergeCell ref="C32:D32"/>
    <mergeCell ref="C33:D33"/>
    <mergeCell ref="C34:D34"/>
    <mergeCell ref="C22:C24"/>
    <mergeCell ref="B25:B86"/>
    <mergeCell ref="C25:F26"/>
    <mergeCell ref="G25:H25"/>
    <mergeCell ref="C27:D27"/>
    <mergeCell ref="C28:D28"/>
    <mergeCell ref="C29:D29"/>
    <mergeCell ref="C30:D30"/>
    <mergeCell ref="C35:D35"/>
    <mergeCell ref="C36:D36"/>
    <mergeCell ref="E17:H17"/>
    <mergeCell ref="I17:K17"/>
    <mergeCell ref="L17:N17"/>
    <mergeCell ref="O17:Q17"/>
    <mergeCell ref="R17:T17"/>
    <mergeCell ref="E14:F14"/>
    <mergeCell ref="L9:N9"/>
    <mergeCell ref="O9:Q9"/>
    <mergeCell ref="R9:T9"/>
    <mergeCell ref="E21:H21"/>
    <mergeCell ref="I21:K21"/>
    <mergeCell ref="L21:N21"/>
    <mergeCell ref="O21:Q21"/>
    <mergeCell ref="R21:T21"/>
    <mergeCell ref="I9:K9"/>
    <mergeCell ref="E12:F12"/>
    <mergeCell ref="E13:H13"/>
    <mergeCell ref="I13:K13"/>
    <mergeCell ref="E10:F10"/>
    <mergeCell ref="E11:F11"/>
    <mergeCell ref="L13:N13"/>
    <mergeCell ref="O13:Q13"/>
    <mergeCell ref="R13:T13"/>
    <mergeCell ref="B6:B24"/>
    <mergeCell ref="E6:F6"/>
    <mergeCell ref="E7:F7"/>
    <mergeCell ref="E8:F8"/>
    <mergeCell ref="E9:H9"/>
    <mergeCell ref="E18:F18"/>
    <mergeCell ref="E15:F15"/>
    <mergeCell ref="E16:F16"/>
    <mergeCell ref="E19:F19"/>
    <mergeCell ref="E20:F20"/>
    <mergeCell ref="A1:T2"/>
    <mergeCell ref="A3:A106"/>
    <mergeCell ref="B3:D5"/>
    <mergeCell ref="E3:F5"/>
    <mergeCell ref="G3:H5"/>
    <mergeCell ref="I3:K3"/>
    <mergeCell ref="L3:N3"/>
    <mergeCell ref="O3:Q3"/>
    <mergeCell ref="R3:T3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8:D58"/>
    <mergeCell ref="C73:D73"/>
    <mergeCell ref="C72:D72"/>
    <mergeCell ref="C65:D65"/>
    <mergeCell ref="C66:D66"/>
    <mergeCell ref="C67:D67"/>
    <mergeCell ref="C83:D83"/>
    <mergeCell ref="C84:D84"/>
    <mergeCell ref="C85:D85"/>
    <mergeCell ref="C86:D86"/>
    <mergeCell ref="C78:D78"/>
    <mergeCell ref="C77:D77"/>
    <mergeCell ref="C79:D79"/>
    <mergeCell ref="C80:D80"/>
    <mergeCell ref="C81:D81"/>
    <mergeCell ref="C82:D82"/>
  </mergeCells>
  <printOptions/>
  <pageMargins left="0.4722222222222222" right="0.2361111111111111" top="0.19652777777777777" bottom="0.19652777777777777" header="0.5118055555555555" footer="0.5118055555555555"/>
  <pageSetup firstPageNumber="1" useFirstPageNumber="1" fitToHeight="2" horizontalDpi="300" verticalDpi="300" orientation="portrait" paperSize="9" scale="7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К. Паршуков</cp:lastModifiedBy>
  <cp:lastPrinted>2011-07-22T05:53:06Z</cp:lastPrinted>
  <dcterms:created xsi:type="dcterms:W3CDTF">2012-06-05T05:54:05Z</dcterms:created>
  <dcterms:modified xsi:type="dcterms:W3CDTF">2020-06-25T03:50:15Z</dcterms:modified>
  <cp:category/>
  <cp:version/>
  <cp:contentType/>
  <cp:contentStatus/>
</cp:coreProperties>
</file>