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02\КЗФ-Обмен\ПЭО\Документы\Тарифы\Уровень надежности и качества\"/>
    </mc:Choice>
  </mc:AlternateContent>
  <bookViews>
    <workbookView xWindow="120" yWindow="120" windowWidth="19020" windowHeight="12660" activeTab="7"/>
  </bookViews>
  <sheets>
    <sheet name="1.1" sheetId="3" r:id="rId1"/>
    <sheet name="1.2" sheetId="6" r:id="rId2"/>
    <sheet name="8.1" sheetId="7" r:id="rId3"/>
    <sheet name="8.1.1" sheetId="18" r:id="rId4"/>
    <sheet name="1.3" sheetId="8" r:id="rId5"/>
    <sheet name="1.7" sheetId="11" r:id="rId6"/>
    <sheet name="1.9" sheetId="12" r:id="rId7"/>
    <sheet name="8.3" sheetId="13" r:id="rId8"/>
    <sheet name="3.1" sheetId="14" r:id="rId9"/>
    <sheet name="3.2" sheetId="15" r:id="rId10"/>
    <sheet name="4.1" sheetId="22" r:id="rId11"/>
    <sheet name="4.2" sheetId="23" r:id="rId12"/>
  </sheets>
  <definedNames>
    <definedName name="TABLE" localSheetId="0">'1.1'!#REF!</definedName>
    <definedName name="TABLE" localSheetId="3">'8.1.1'!#REF!</definedName>
    <definedName name="TABLE_2" localSheetId="0">'1.1'!#REF!</definedName>
    <definedName name="TABLE_2" localSheetId="3">'8.1.1'!#REF!</definedName>
    <definedName name="_xlnm.Print_Area" localSheetId="0">'1.1'!$A$1:$CZ$27</definedName>
    <definedName name="_xlnm.Print_Area" localSheetId="1">'1.2'!$A$1:$H$14</definedName>
    <definedName name="_xlnm.Print_Area" localSheetId="4">'1.3'!$A$1:$I$19</definedName>
    <definedName name="_xlnm.Print_Area" localSheetId="5">'1.7'!$A$1:$I$16</definedName>
    <definedName name="_xlnm.Print_Area" localSheetId="6">'1.9'!$A$1:$D$31</definedName>
    <definedName name="_xlnm.Print_Area" localSheetId="8">'3.1'!$A$1:$E$15</definedName>
    <definedName name="_xlnm.Print_Area" localSheetId="9">'3.2'!$A$1:$E$15</definedName>
    <definedName name="_xlnm.Print_Area" localSheetId="10">'4.1'!$A$1:$F$30</definedName>
    <definedName name="_xlnm.Print_Area" localSheetId="11">'4.2'!$A$1:$F$18</definedName>
    <definedName name="_xlnm.Print_Area" localSheetId="3">'8.1.1'!$A$1:$FE$35</definedName>
    <definedName name="_xlnm.Print_Area" localSheetId="7">'8.3'!$A$1:$C$23</definedName>
  </definedNames>
  <calcPr calcId="162913" iterateDelta="1E-4"/>
</workbook>
</file>

<file path=xl/calcChain.xml><?xml version="1.0" encoding="utf-8"?>
<calcChain xmlns="http://schemas.openxmlformats.org/spreadsheetml/2006/main">
  <c r="EB37" i="7" l="1"/>
  <c r="AY39" i="7" l="1"/>
  <c r="H13" i="8"/>
  <c r="EB19" i="7"/>
  <c r="EB34" i="7"/>
  <c r="EB33" i="7"/>
  <c r="EB22" i="7"/>
  <c r="EB20" i="7"/>
  <c r="EB16" i="7"/>
  <c r="EB15" i="7"/>
  <c r="EB14" i="7"/>
  <c r="I13" i="8" l="1"/>
  <c r="BZ39" i="7"/>
  <c r="EB39" i="7"/>
  <c r="F12" i="23" l="1"/>
  <c r="F11" i="23"/>
  <c r="F10" i="23"/>
  <c r="F9" i="23"/>
  <c r="F8" i="23"/>
  <c r="F12" i="22"/>
  <c r="F13" i="23" l="1"/>
  <c r="F9" i="22"/>
  <c r="C14" i="13" l="1"/>
  <c r="E9" i="6"/>
  <c r="F8" i="22" s="1"/>
  <c r="F8" i="12" l="1"/>
  <c r="C12" i="12" l="1"/>
  <c r="C10" i="12" l="1"/>
  <c r="C17" i="13"/>
  <c r="C16" i="13"/>
  <c r="C15" i="13"/>
  <c r="BZ37" i="7"/>
  <c r="D9" i="11" s="1"/>
  <c r="AY37" i="7"/>
  <c r="H9" i="11" l="1"/>
  <c r="F9" i="11"/>
  <c r="I9" i="11"/>
  <c r="G9" i="11"/>
  <c r="E9" i="11"/>
  <c r="F11" i="22"/>
  <c r="H12" i="8"/>
  <c r="C11" i="12"/>
  <c r="D8" i="11" l="1"/>
  <c r="I12" i="8"/>
  <c r="H8" i="11"/>
  <c r="F8" i="11"/>
  <c r="G8" i="11"/>
  <c r="E8" i="11"/>
  <c r="I8" i="11"/>
  <c r="F10" i="22"/>
</calcChain>
</file>

<file path=xl/sharedStrings.xml><?xml version="1.0" encoding="utf-8"?>
<sst xmlns="http://schemas.openxmlformats.org/spreadsheetml/2006/main" count="775" uniqueCount="434">
  <si>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</si>
  <si>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</si>
  <si>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</si>
  <si>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</si>
  <si>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</si>
  <si>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</si>
  <si>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</si>
  <si>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</si>
  <si>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 xml:space="preserve">электрической энергии для потребителей услуг сетевой организации за </t>
  </si>
  <si>
    <t>ПАО "Ключевский завод ферросплавов"</t>
  </si>
  <si>
    <t>Главный энергетик</t>
  </si>
  <si>
    <t>С.Ю. Ничков</t>
  </si>
  <si>
    <t>Форма 1.2. Расчет показателя средней продолжительности прекращений передачи электрической энергии</t>
  </si>
  <si>
    <t>Суммарная продолжительность прекращений передачи эл.энергии, час  (Тпр)</t>
  </si>
  <si>
    <t>Показатель средней продолжительности прекращений передачи эл.энергии (Пп)</t>
  </si>
  <si>
    <t>(подпись)</t>
  </si>
  <si>
    <t xml:space="preserve">сетевой организации за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</si>
  <si>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</si>
  <si>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</si>
  <si>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</si>
  <si>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</si>
  <si>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</si>
  <si>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</si>
  <si>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</si>
  <si>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</si>
  <si>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</si>
  <si>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</si>
  <si>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</si>
  <si>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</si>
  <si>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</si>
  <si>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</si>
  <si>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</si>
  <si>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</si>
  <si>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</si>
  <si>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</si>
  <si>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</si>
  <si>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</si>
  <si>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</si>
  <si>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</si>
  <si>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</si>
  <si>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</si>
  <si>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</si>
  <si>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</si>
  <si>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</si>
  <si>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</si>
  <si>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</si>
  <si>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</si>
  <si>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</si>
  <si>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</si>
  <si>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</si>
  <si>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</si>
  <si>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</si>
  <si>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</si>
  <si>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</si>
  <si>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</si>
  <si>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</si>
  <si>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</si>
  <si>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</si>
  <si>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учитываемым при расчете индикативных показателей надежности</t>
  </si>
  <si>
    <t>В1</t>
  </si>
  <si>
    <r>
      <t>Форма 8.1.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</si>
  <si>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</si>
  <si>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Форма 1.3. Расчет показателя средней продолжительности прекращения передачи электрической энергии потребителям услуг и показателя  средней частоты прекращений передачи  электрической энергии  потребителям услуг сетевой организации</t>
  </si>
  <si>
    <t>№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</si>
  <si>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</si>
  <si>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</si>
  <si>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</si>
  <si>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эл.энергии на точку поставки (Пsaidi), час</t>
  </si>
  <si>
    <t>Средняя частота прекращений передачи эл.энергии на точку поставки (Пsaifi), шт</t>
  </si>
  <si>
    <t>Показатель</t>
  </si>
  <si>
    <t>Показатель уровня качества осуществляемого технологического присоединения  (Птпр)</t>
  </si>
  <si>
    <t>Форма 1.7. Предложения сетевой организации по плановым значениям показателей надежности и качества услуг  на каждый  расчетный период  регулирования  в пределах долгосрочного периода регулирования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</si>
  <si>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</si>
  <si>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</si>
  <si>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 подтверждающих документов (в т.ч. внутр.документов сетевой организации)</t>
  </si>
  <si>
    <t>Протяженность линий электропередачи в одноцепном выражении (ЛЭП), км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</si>
  <si>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</si>
  <si>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</si>
  <si>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</si>
  <si>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Число разъединителей и выключателей, шт</t>
  </si>
  <si>
    <t>Средняя температура, С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</si>
  <si>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</si>
  <si>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</si>
  <si>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Примечание:</t>
  </si>
  <si>
    <t>Протяженность линий электропередач в одноцепном выражении (ЛЭП) - протяженность линий электропередачи территориальной сетевой организации  в одноцепном выражении  (при определении  протяженности  воздушных и кабельных  линий электропередачи  низкого напряжения  учитываются только  трехфазные участки линий ), км;</t>
  </si>
  <si>
    <t>Доля кабельныхлиний элктропередачи  в одноцепном выражении  от общей  протяженности  линий электропередачи  (Доля Кл), % -  доля кабельных линий  электропередачи  территориальной сетевой организации , рассчитываемая как  отношение протяженности  кабельных линий  в одноцепном выражении  к протяженности ЛЭП, %;</t>
  </si>
  <si>
    <t>Число разъединителей и выключателей  - совокупное число  разъединителей и выключателей  территориальной сетевой организации, шт.;</t>
  </si>
  <si>
    <t>Средняя летняя температура - в соответствии с данными  по средней температуре  июля на последнюю имеющуюся дату  согласно Сборнику  Фед.Службы  гос.статистики  "Регионы России.  Основные хар-ки  субъектов РФ"</t>
  </si>
  <si>
    <t xml:space="preserve">Форма 1.9. Данные об экономических и технических  характеристиках и (или)  условиях деятельности  территориальных сетевых организаций </t>
  </si>
  <si>
    <t>Максимальное за расчетный период регулирования  число точек  поставки сетевой организации, шт., в т.ч. в разбивке по уровням напряжения:</t>
  </si>
  <si>
    <t>договора</t>
  </si>
  <si>
    <t>ВН (110 кВ и выше), шт</t>
  </si>
  <si>
    <t xml:space="preserve"> 1.2</t>
  </si>
  <si>
    <t>СН-1 (35 кВ), шт</t>
  </si>
  <si>
    <t xml:space="preserve"> 1.3</t>
  </si>
  <si>
    <t>СН-2 (6-20 кВ), шт</t>
  </si>
  <si>
    <t xml:space="preserve"> 1.4</t>
  </si>
  <si>
    <t>НН (до 1 кВ), шт</t>
  </si>
  <si>
    <t>Средняя продолжительность прекращения передачи эл.энергии при проведении ремонтных работ (Пsaidi), час</t>
  </si>
  <si>
    <t>Средняя частота прекращений передачи эл.энергии при проведении ремонтных работ (Пsaifi), шт</t>
  </si>
  <si>
    <t>Форма 8.3. Расчет индикативного показателя  уровня надежности  оказываемых услуг  для территориальных сетевых организаций</t>
  </si>
  <si>
    <t>наименование сетевой организации</t>
  </si>
  <si>
    <t>Главный энергетик       С.Ю. Ничков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</si>
  <si>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</si>
  <si>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</si>
  <si>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</si>
  <si>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</si>
  <si>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</si>
  <si>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</si>
  <si>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</si>
  <si>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</si>
  <si>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</si>
  <si>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</si>
  <si>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</si>
  <si>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</si>
  <si>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Мероприятия, направленные на улучшение показателя</t>
  </si>
  <si>
    <t>Описание (обоснование)</t>
  </si>
  <si>
    <t>п.3.3.1 формула</t>
  </si>
  <si>
    <t>Число, шт.</t>
  </si>
  <si>
    <t>Число заявок на технологическое  присоединение к сети, поданных  в соответствии  с требованиями нормативных правовых  актов, по которым сетевой организацией  в соответствующий  расчетный период  напрвлен проект  договора  об осуществлении  технологического  присоединения  заявителей  к сети, шт. (Nзаяв тпр)</t>
  </si>
  <si>
    <t>Число заявок на технологическое  присоединение к сети, поданных  в соответствии  с требованиями нормативных правовых  актов, по которым сетевой организацией  в соответствующий  расчетный период  напрвлен проект  договора  об осуществлении  технологического  присоединения  заявителей  к сети с нарушением установленных  сроков его направления, шт. (N нс заяв тпр)</t>
  </si>
  <si>
    <t>Показатель качества рассмотрения заявок  на технологическое присоединение  к сети (Пзаяв тпр)</t>
  </si>
  <si>
    <t>Наименование сетевой организации (подразделения/филиала)</t>
  </si>
  <si>
    <t>Число договоров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 о технологическом присоединении, шт. (Nсд.тпр)</t>
  </si>
  <si>
    <t>Число договоров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 о технологическом присоединении,  по которым произошло нарушение установленных сроков  технологического присоединения, шт. (N нс сд.тпр)</t>
  </si>
  <si>
    <t>Показатель качества исполнения договоров об осуществлении  технологического присоединения заявителей  к сети (Пнс тпр)</t>
  </si>
  <si>
    <t>год</t>
  </si>
  <si>
    <t>ПАО "КЗФ"</t>
  </si>
  <si>
    <t>6,0 (6,2)</t>
  </si>
  <si>
    <t>ОАО МРСК-Урала ЦЭС</t>
  </si>
  <si>
    <t xml:space="preserve"> 4.4</t>
  </si>
  <si>
    <t xml:space="preserve">ЗРУ-6 кВ, ячейка №38, МВ-6 </t>
  </si>
  <si>
    <t>3.4.8.3</t>
  </si>
  <si>
    <t>Начальник УСП ЭЭЦ</t>
  </si>
  <si>
    <t>С.К. Паршуков</t>
  </si>
  <si>
    <t xml:space="preserve">ЗРУ-6 кВ, ячейка №15, МВ-6 </t>
  </si>
  <si>
    <t>6</t>
  </si>
  <si>
    <t>7</t>
  </si>
  <si>
    <t xml:space="preserve">отключений не было </t>
  </si>
  <si>
    <t>инв.№1100014, 1100016, 1100013; св-во право собст-ти 66АБ374570</t>
  </si>
  <si>
    <t>инв.№1100014, 1100016, 1100013, 0800213, 0800227, 1100021; св-во право собст-ти 66АБ374570, 66АД172661, 66АД172660</t>
  </si>
  <si>
    <t>форма 9.2 наст. Методических указаний</t>
  </si>
  <si>
    <t>форма 9.1 наст. Методических указаний</t>
  </si>
  <si>
    <t>Максимальное за год число точек поставки, шт</t>
  </si>
  <si>
    <t>разъединители 14*2=28, 3*3=9; выключатели 14+3=17</t>
  </si>
  <si>
    <t xml:space="preserve">Форма 8.1.1. Ведомость присоединений потребителей услуг сетевой организации (наименование) за </t>
  </si>
  <si>
    <t>Наименование структурной
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</si>
  <si>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</si>
  <si>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</si>
  <si>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</si>
  <si>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организации,
присоединенных к первичному уровню присоединения, шт.</t>
  </si>
  <si>
    <t>Диспетчерское наименование ПС, ТП, РП</t>
  </si>
  <si>
    <t>Высший класс напряжения,
кВ</t>
  </si>
  <si>
    <t>Диспетчерское
наименование ВЛ, КЛ</t>
  </si>
  <si>
    <t>Класс напряжения, кВ</t>
  </si>
  <si>
    <t>Всего</t>
  </si>
  <si>
    <t>в разделении уровней напряжения ЭПУ потребителей электрической энергии</t>
  </si>
  <si>
    <t>Смежные сетевые
организации и производители электрической энергии</t>
  </si>
  <si>
    <t>НН (ниже 1 кВ)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</si>
  <si>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</si>
  <si>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</si>
  <si>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</si>
  <si>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</si>
  <si>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</si>
  <si>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</si>
  <si>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</si>
  <si>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</si>
  <si>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</si>
  <si>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</si>
  <si>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</si>
  <si>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</si>
  <si>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</si>
  <si>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</si>
  <si>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</si>
  <si>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</si>
  <si>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</si>
  <si>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</si>
  <si>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</si>
  <si>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</si>
  <si>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</si>
  <si>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</si>
  <si>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ПС "Колюткино-тяга"</t>
  </si>
  <si>
    <t>ПС "Ключи"</t>
  </si>
  <si>
    <t>"Колюткино-Ключи №1"</t>
  </si>
  <si>
    <t>ОАО  "МРСК-Урала" ЦЭС</t>
  </si>
  <si>
    <t>ПС "Ключи-110/35/6"</t>
  </si>
  <si>
    <t>ПС "БИЗ"</t>
  </si>
  <si>
    <t>"БИЗ"</t>
  </si>
  <si>
    <t>ПС "Ключи-110/35/6", ЗРУ-6, ячейка №38</t>
  </si>
  <si>
    <t>ТП-7174, 7180, 7414,7439, 7171, 7162, 7172, 7164-7168</t>
  </si>
  <si>
    <t>"Ключи"</t>
  </si>
  <si>
    <t>ПС "Ключи-110/35/6", ЗРУ-6, ячейка №29</t>
  </si>
  <si>
    <t>ТП-7602</t>
  </si>
  <si>
    <t>"Посёлок-1"</t>
  </si>
  <si>
    <t>ПС "Ключи-110/35/6", ЗРУ-6, ячейка №15</t>
  </si>
  <si>
    <t>ТП-7603</t>
  </si>
  <si>
    <t>"Посёлок-2"</t>
  </si>
  <si>
    <t>ПС "Ключи-110/35/6", ЗРУ-6, ячейка №4а</t>
  </si>
  <si>
    <t>ТП-7601</t>
  </si>
  <si>
    <t>"Посёлок-3"</t>
  </si>
  <si>
    <t>ПС "Ключи-110/35/6", ЗРУ-6, ячейка №50</t>
  </si>
  <si>
    <t>ТП-7607</t>
  </si>
  <si>
    <t>"Посёлок-4"</t>
  </si>
  <si>
    <t>ПС "Ключи-110/35/6", ЗРУ-6, ячейка №45</t>
  </si>
  <si>
    <t>ТП-7605</t>
  </si>
  <si>
    <t>"Посёлок-5"</t>
  </si>
  <si>
    <t>ПС "Ключи-110/35/6", ЗРУ-6, ячейка №4</t>
  </si>
  <si>
    <t>ТП-7604, 7609</t>
  </si>
  <si>
    <t>"Скважина-1"</t>
  </si>
  <si>
    <t>ПС "Ключи-110/35/6", ЗРУ-6, ячейка №51</t>
  </si>
  <si>
    <t>ТП-7623, 7609, 7612</t>
  </si>
  <si>
    <t>"Скважина-2"</t>
  </si>
  <si>
    <t>РУ №15</t>
  </si>
  <si>
    <t>ТП-7621</t>
  </si>
  <si>
    <t>"Очистные-1"</t>
  </si>
  <si>
    <t>РУ №16</t>
  </si>
  <si>
    <t>"Очистные-2"</t>
  </si>
  <si>
    <t>ТП №9</t>
  </si>
  <si>
    <t>ул.Заводская</t>
  </si>
  <si>
    <t>ф."Заводская"</t>
  </si>
  <si>
    <t>ТП-водозабор</t>
  </si>
  <si>
    <t>"Гидроузел-1"</t>
  </si>
  <si>
    <t>ОАО "Водоканал" г.К-Уральский</t>
  </si>
  <si>
    <t>"Гидроузел-2"</t>
  </si>
  <si>
    <t>ТП №10</t>
  </si>
  <si>
    <t>ВРУ-0,4 АЗС № 20</t>
  </si>
  <si>
    <t>ф."АЗС"</t>
  </si>
  <si>
    <t>ОАО "Газпронефтьурал"</t>
  </si>
  <si>
    <t>ВРУ-0,4 "Пилорама"</t>
  </si>
  <si>
    <t>ф."Пилорама"</t>
  </si>
  <si>
    <t>ИП Черемискин О.В.</t>
  </si>
  <si>
    <t xml:space="preserve">ВРУ-0,4 </t>
  </si>
  <si>
    <t>ф."Пожарка"</t>
  </si>
  <si>
    <t>ООО НПО "Изостер"</t>
  </si>
  <si>
    <t>ТП №14</t>
  </si>
  <si>
    <t>ВРУ-0,4</t>
  </si>
  <si>
    <t>ф."Бетонный"</t>
  </si>
  <si>
    <t>ООО ПКП "Астер-Строй"</t>
  </si>
  <si>
    <t>ф."Механизация"</t>
  </si>
  <si>
    <t>ООО "Фитакс"</t>
  </si>
  <si>
    <t>ТП №17</t>
  </si>
  <si>
    <t>ф."ТП №17 ввод №1"</t>
  </si>
  <si>
    <t>ф."ТП №17 ввод №2"</t>
  </si>
  <si>
    <t>ПС "Ключи-110/35/6", ЗРУ-6, ячейка №11</t>
  </si>
  <si>
    <t>ТП №20</t>
  </si>
  <si>
    <t>ф."Стройбаза"</t>
  </si>
  <si>
    <t>3.4.7.4</t>
  </si>
  <si>
    <t xml:space="preserve"> 4.14</t>
  </si>
  <si>
    <t>ф."Ключи"</t>
  </si>
  <si>
    <t>2 минуты</t>
  </si>
  <si>
    <t>ООО "Стоун"</t>
  </si>
  <si>
    <t xml:space="preserve">ЗРУ-6 кВ, ячейка №19, МВ-6 </t>
  </si>
  <si>
    <t>ф."Гидроузел-1"</t>
  </si>
  <si>
    <t xml:space="preserve"> 3.4.12</t>
  </si>
  <si>
    <t>Б/Н с.2 оперативного журнала</t>
  </si>
  <si>
    <t>ТП-7174, 7414, 7180, 7121, 7170, 7167, 7166, 7303</t>
  </si>
  <si>
    <t>ф."БИЗ"</t>
  </si>
  <si>
    <t>Б/Н с.5 оперативного журнала</t>
  </si>
  <si>
    <t>Форма 4.1. Показатели уровня надежности и уровня качества оказываемых услуг сетевой организации</t>
  </si>
  <si>
    <t>Показатель средней продолжительности прекращений передачи электрической энергии (Пп)</t>
  </si>
  <si>
    <t>№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</si>
  <si>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</si>
  <si>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на точку поставки (Пsaidi)</t>
  </si>
  <si>
    <t>Показатель средней частоты прекращений передачи электрической энергии на точку поставки (Пsaifi)</t>
  </si>
  <si>
    <t>Показатель уровня качества осуществляемого технологического присоединения (Птпр)</t>
  </si>
  <si>
    <t xml:space="preserve"> 1.7 или 1.12</t>
  </si>
  <si>
    <t>Показатель уровня качества обслуживания потребителей услуг территориальными сетевыми организациями (Птсо)</t>
  </si>
  <si>
    <t xml:space="preserve"> 1.11</t>
  </si>
  <si>
    <t>Плановое значение показателя Пп, Ппл п</t>
  </si>
  <si>
    <t xml:space="preserve"> 4.1</t>
  </si>
  <si>
    <t>Плановое значение показателя Птпр, Ппл тпр</t>
  </si>
  <si>
    <t>Плановое значение показателя Птсо, Ппл тсо</t>
  </si>
  <si>
    <t>Плановое значение показателя Пens, Ппл ens</t>
  </si>
  <si>
    <t>Плановое значение показателя Пsaidi, Ппл saidi</t>
  </si>
  <si>
    <t xml:space="preserve"> 4.2</t>
  </si>
  <si>
    <t>Плановое значение показателя Пsaifi, Ппл saifi</t>
  </si>
  <si>
    <t>Оценка достижения показателя уровня надежности оказываемых услуг, Кнад</t>
  </si>
  <si>
    <t>п.5 методических указаний</t>
  </si>
  <si>
    <t>Оценка достижения показателя уровня надежности оказываемых услуг, Кнад1</t>
  </si>
  <si>
    <t>Оценка достижения показателя уровня надежности оказываемых услуг, Кнад2</t>
  </si>
  <si>
    <t>Оценка достижения показателя уровня качества оказываемых услуг, Ккач1</t>
  </si>
  <si>
    <t>Оценка достижения показателя уровня качества оказываемых услуг, Ккач2</t>
  </si>
  <si>
    <t>Оценка достижения показателя уровня качества оказываемых услуг, Ккач3</t>
  </si>
  <si>
    <t>Форма 4.2. Расчет обобщенного показателя уровня надежности и качества оказываемых услуг</t>
  </si>
  <si>
    <t xml:space="preserve">п.5  </t>
  </si>
  <si>
    <t>п.5</t>
  </si>
  <si>
    <t>Оценка достижения показателя уровня надежности оказываемых услуг, Ккач1</t>
  </si>
  <si>
    <t>Оценка достижения показателя уровня надежности оказываемых услуг, Ккач2</t>
  </si>
  <si>
    <t>Оценка достижения показателя уровня надежности оказываемых услуг, Ккач3</t>
  </si>
  <si>
    <t>Обобщенный показатель уровня надежности и качества оказываемых услуг, Коб</t>
  </si>
  <si>
    <t>п.5, 22</t>
  </si>
  <si>
    <t>с 2014 и до 2018 года</t>
  </si>
  <si>
    <t>Кнад=0 (достигнуто), Кнад=-1 (не достигнуто), Кнад=1 (достигнуто со значительным улучшением)</t>
  </si>
  <si>
    <t>Ккач=0 (достигнуто), Ккач=-1 (не достигнуто), Ккач=1 (достигнуто со значительным улучшением)</t>
  </si>
  <si>
    <r>
      <t>Объем недоотпущенной электрической энергии (Пens)</t>
    </r>
    <r>
      <rPr>
        <sz val="11"/>
        <rFont val="Calibri"/>
        <family val="2"/>
        <charset val="204"/>
      </rPr>
      <t>*</t>
    </r>
  </si>
  <si>
    <t>* учитывается время фактического недоотпуска эл.энергии на период проведения регламентных работ по переключению (секционированию)</t>
  </si>
  <si>
    <t xml:space="preserve"> -</t>
  </si>
  <si>
    <t xml:space="preserve"> - </t>
  </si>
  <si>
    <t xml:space="preserve">Главный энергетик </t>
  </si>
  <si>
    <t>_____________</t>
  </si>
  <si>
    <t>2018</t>
  </si>
  <si>
    <t>3 минуты</t>
  </si>
  <si>
    <t>7 часов 50 минут</t>
  </si>
  <si>
    <t>1 час 28 минут</t>
  </si>
  <si>
    <t>23 минуты</t>
  </si>
  <si>
    <t>59 часов 18 минут</t>
  </si>
  <si>
    <t>Максимальное за расчетный период 2018 год число точек присоединения (Nтп)</t>
  </si>
  <si>
    <t>09:12, 23.01.2018г.</t>
  </si>
  <si>
    <t>09:14, 23.01.2018г.</t>
  </si>
  <si>
    <t>Б/Н с.61 оперативного журнала</t>
  </si>
  <si>
    <t>07:17, 07.03.2018г.</t>
  </si>
  <si>
    <t>07:18, 07.03.2018г.</t>
  </si>
  <si>
    <t>1 минута</t>
  </si>
  <si>
    <t>Б/Н с.70 оперативного журнала</t>
  </si>
  <si>
    <t>11:38, 08.03.2018г.</t>
  </si>
  <si>
    <t>11:40, 08.03.2018г.</t>
  </si>
  <si>
    <t>Б/Н с.71 оперативного журнала</t>
  </si>
  <si>
    <t>ф."Поселок-2"</t>
  </si>
  <si>
    <t>18:10, 12.04.2018г.</t>
  </si>
  <si>
    <t>18:52, 12.04.2018г.</t>
  </si>
  <si>
    <t>42 минуты</t>
  </si>
  <si>
    <t>Б/Н с.80 оперативного журнала</t>
  </si>
  <si>
    <t xml:space="preserve"> 3.4.8.1</t>
  </si>
  <si>
    <t xml:space="preserve">ЗРУ-6 кВ, ячейка №50, МВ-6 </t>
  </si>
  <si>
    <t>ф."Поселок-4"</t>
  </si>
  <si>
    <t>09:09, 27.04.2018г.</t>
  </si>
  <si>
    <t>11:35, 27.04.2018г.</t>
  </si>
  <si>
    <t>2 часа 26 минут</t>
  </si>
  <si>
    <t>Б/Н с.85 оперативного журнала</t>
  </si>
  <si>
    <t xml:space="preserve"> 3.4.14</t>
  </si>
  <si>
    <t xml:space="preserve">ЗРУ-6 кВ, ячейка №4, МВ-6 </t>
  </si>
  <si>
    <t>ф."Скважина-1"</t>
  </si>
  <si>
    <t xml:space="preserve"> 12:09, 28.04.2018г.</t>
  </si>
  <si>
    <t>16:51, 28.04.2018г.</t>
  </si>
  <si>
    <t>4 часа 42 минуты</t>
  </si>
  <si>
    <t>Б/Н с.86 оперативного журнала</t>
  </si>
  <si>
    <t xml:space="preserve"> 15:45, 14.05.2018г.</t>
  </si>
  <si>
    <t>16:00, 14.05.2018г.</t>
  </si>
  <si>
    <t>15 минут</t>
  </si>
  <si>
    <t>Б/Н с.90 оперативного журнала</t>
  </si>
  <si>
    <t xml:space="preserve"> 3.4.12.2</t>
  </si>
  <si>
    <t xml:space="preserve">ЗРУ-6 кВ, ячейка №35, МВ-6 </t>
  </si>
  <si>
    <t>ф."Гидроузел-2"</t>
  </si>
  <si>
    <t xml:space="preserve"> 12:56, 20.05.2018г.</t>
  </si>
  <si>
    <t>Б/Н с.91 оперативного журнала</t>
  </si>
  <si>
    <t xml:space="preserve"> 3.4.12.3</t>
  </si>
  <si>
    <t>4.4</t>
  </si>
  <si>
    <t xml:space="preserve"> 13:30, 20.05.2018г.</t>
  </si>
  <si>
    <t>07:20, 21.05.2018г.</t>
  </si>
  <si>
    <t>17 часов 50 минут</t>
  </si>
  <si>
    <t xml:space="preserve">П/С №9-6/0,4 кВ,АВ-0,4 кВ «ул.Заводская» </t>
  </si>
  <si>
    <t>ф.«ул.Заводская»</t>
  </si>
  <si>
    <t xml:space="preserve"> 15:15, 24.05.2018г.</t>
  </si>
  <si>
    <t>20:14, 24.05.2018г.</t>
  </si>
  <si>
    <t>4 часа 50 минут</t>
  </si>
  <si>
    <t>Б/Н с.94 оперативного журнала</t>
  </si>
  <si>
    <t xml:space="preserve"> 18:45, 20.06.2018г.</t>
  </si>
  <si>
    <t xml:space="preserve">ОРУ-35 кВ,МВ-35 кВ БИЗ </t>
  </si>
  <si>
    <t xml:space="preserve"> 20:10, 04.07.2018г.</t>
  </si>
  <si>
    <t>20:20, 04.07.2018г.</t>
  </si>
  <si>
    <t>10 минут</t>
  </si>
  <si>
    <t>ф."Скважина-2"</t>
  </si>
  <si>
    <t xml:space="preserve"> 20:40, 04.07.2018г.</t>
  </si>
  <si>
    <t>00:45, 05.07.2018г.</t>
  </si>
  <si>
    <t>4 часа 5 минут</t>
  </si>
  <si>
    <t xml:space="preserve"> 21:00, 08.07.2018г.</t>
  </si>
  <si>
    <t>Б/Н с.7 оперативного журнала</t>
  </si>
  <si>
    <t>ОРУ-110 кВ</t>
  </si>
  <si>
    <t>ф."Колюткино-Ключи-1"</t>
  </si>
  <si>
    <t xml:space="preserve"> 14:11, 09.07.2018г.</t>
  </si>
  <si>
    <t>15:13, 09.07.2018г.</t>
  </si>
  <si>
    <t>1 час 2 минуты</t>
  </si>
  <si>
    <t>4.21</t>
  </si>
  <si>
    <t>ф."Колюткино-Ключи-2"</t>
  </si>
  <si>
    <t>15:56, 09.07.2018г.</t>
  </si>
  <si>
    <t>1 час 45 минут</t>
  </si>
  <si>
    <t xml:space="preserve"> 19:28, 10.07.2018г.</t>
  </si>
  <si>
    <t>09:05, 11.07.2018г.</t>
  </si>
  <si>
    <t>13 часов 37 минут</t>
  </si>
  <si>
    <t xml:space="preserve"> 09:23, 11.07.2018г.</t>
  </si>
  <si>
    <t>16:20, 11.07.2018г.</t>
  </si>
  <si>
    <t>6 часов 57 минут</t>
  </si>
  <si>
    <t>Б/Н с.9 оперативного журнала</t>
  </si>
  <si>
    <t xml:space="preserve">ЗРУ-6 кВ, ячейка №4А, МВ-6 </t>
  </si>
  <si>
    <t>ф."Поселок-3"</t>
  </si>
  <si>
    <t xml:space="preserve"> 03:40, 28.08.2018г.</t>
  </si>
  <si>
    <t>05:08, 28.08.2018г.</t>
  </si>
  <si>
    <t xml:space="preserve"> 08:55, 14.09.2018г.</t>
  </si>
  <si>
    <t>09:18, 14.09.2018г.</t>
  </si>
  <si>
    <t>Б/Н с.33 оперативного журнала</t>
  </si>
  <si>
    <t>3.4.8.5</t>
  </si>
  <si>
    <t xml:space="preserve"> 05:47, 09.10.2018г.</t>
  </si>
  <si>
    <t>10:55, 09.10.2018г.</t>
  </si>
  <si>
    <t>5 часов 8 минут</t>
  </si>
  <si>
    <t>Б/Н с.43 оперативного журнала</t>
  </si>
  <si>
    <t xml:space="preserve"> 3.4.11</t>
  </si>
  <si>
    <t xml:space="preserve"> 12:12, 10.10.2018г.</t>
  </si>
  <si>
    <t>18:16, 10.10.2018г.</t>
  </si>
  <si>
    <t>7 часов 4 минуты</t>
  </si>
  <si>
    <t>Б/Н с.44 оперативного журнала</t>
  </si>
  <si>
    <t xml:space="preserve"> 3.4.12.5</t>
  </si>
  <si>
    <t>16:51, 26.10.2018г.</t>
  </si>
  <si>
    <t>15:45, 28.10.2018г.</t>
  </si>
  <si>
    <t>47 часов 6 минут</t>
  </si>
  <si>
    <t>2018 (факт)</t>
  </si>
  <si>
    <t>2019              (базовый период)</t>
  </si>
  <si>
    <t>2020               (период регулирования)</t>
  </si>
  <si>
    <t>Форма 3.1. Отчетные данные для расчета значения показателя  качества рассмотрения заявок на технологическое присоединение  к сети в период 2016-2018 гг</t>
  </si>
  <si>
    <t>Форма 3.2. Отчетные данные для расчета значения показателя  качества исполнения договоров об осуществлении технологического присоединения заявителей  к сети, в период 2016-2018 гг</t>
  </si>
  <si>
    <t>ПС "Ключи" Т-1</t>
  </si>
  <si>
    <t>ПС "Ключи" Т-2</t>
  </si>
  <si>
    <t>с 2017 года</t>
  </si>
  <si>
    <t>2017 год (факт)</t>
  </si>
  <si>
    <t>2018 год (факт)</t>
  </si>
  <si>
    <t>Динамика, %</t>
  </si>
  <si>
    <t>Б/Н с.51 оперативного журнала</t>
  </si>
  <si>
    <t>Б/Н с.7-8 оперативного журнала</t>
  </si>
  <si>
    <t>20:00, 20.05.2018г.</t>
  </si>
  <si>
    <t>20:00, 20.06.2018г.</t>
  </si>
  <si>
    <t>1 час 15 минут</t>
  </si>
  <si>
    <t>08:00, 09.07.2018г.</t>
  </si>
  <si>
    <t xml:space="preserve">11 часов </t>
  </si>
  <si>
    <t>38 часов 36 минут</t>
  </si>
  <si>
    <t xml:space="preserve">30 часов </t>
  </si>
  <si>
    <t>тсо</t>
  </si>
  <si>
    <t>тпр</t>
  </si>
  <si>
    <t>Пп или ens</t>
  </si>
  <si>
    <t>saidi</t>
  </si>
  <si>
    <t>saifi</t>
  </si>
  <si>
    <t>Б/Н с.92-93 оперативного журнала</t>
  </si>
  <si>
    <t>Мощности</t>
  </si>
  <si>
    <t>Б/Н с.8-9 оперативного журнала</t>
  </si>
  <si>
    <t>Б/Н с.24-25 оперативного журнала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</si>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</sst>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u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16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6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7"/>
  <sheetViews>
    <sheetView view="pageBreakPreview" zoomScaleNormal="100" workbookViewId="0">
      <selection activeCell="AC16" sqref="AC16:BF16"/>
    </sheetView>
  </sheetViews>
  <sheetFormatPr defaultColWidth="0.85546875" defaultRowHeight="15" x14ac:dyDescent="0.25"/>
  <cols>
    <col min="1" max="26" width="0.85546875" style="4"/>
    <col min="27" max="27" width="13" style="4" customWidth="1"/>
    <col min="28" max="16384" width="0.85546875" style="4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88" t="s">
        <v>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</row>
    <row r="4" spans="1:104" s="1" customFormat="1" ht="15.75" x14ac:dyDescent="0.2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7" t="s">
        <v>300</v>
      </c>
      <c r="CH4" s="97"/>
      <c r="CI4" s="97"/>
      <c r="CJ4" s="97"/>
      <c r="CK4" s="97"/>
      <c r="CL4" s="97"/>
      <c r="CM4" s="97"/>
      <c r="CN4" s="97"/>
      <c r="CO4" s="97"/>
      <c r="CP4" s="97"/>
      <c r="CQ4" s="96" t="s">
        <v>4</v>
      </c>
      <c r="CR4" s="96"/>
      <c r="CS4" s="96"/>
      <c r="CT4" s="96"/>
      <c r="CU4" s="96"/>
      <c r="CV4" s="96"/>
      <c r="CW4" s="96"/>
      <c r="CX4" s="96"/>
      <c r="CY4" s="96"/>
      <c r="CZ4" s="96"/>
    </row>
    <row r="6" spans="1:104" ht="15.75" x14ac:dyDescent="0.25">
      <c r="F6" s="78" t="s">
        <v>9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</row>
    <row r="7" spans="1:104" s="8" customFormat="1" ht="15" customHeight="1" x14ac:dyDescent="0.2">
      <c r="F7" s="79" t="s">
        <v>6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</row>
    <row r="8" spans="1:104" s="1" customFormat="1" ht="15.75" x14ac:dyDescent="0.25"/>
    <row r="9" spans="1:104" s="9" customFormat="1" ht="46.5" customHeight="1" x14ac:dyDescent="0.2">
      <c r="A9" s="80" t="s">
        <v>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  <c r="AC9" s="80" t="s">
        <v>0</v>
      </c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83" t="s">
        <v>1</v>
      </c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5"/>
    </row>
    <row r="10" spans="1:104" s="9" customFormat="1" x14ac:dyDescent="0.2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>
        <v>2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>
        <v>3</v>
      </c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x14ac:dyDescent="0.25">
      <c r="A11" s="86" t="s">
        <v>103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77" t="s">
        <v>249</v>
      </c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>
        <v>24</v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</row>
    <row r="12" spans="1:104" x14ac:dyDescent="0.25">
      <c r="A12" s="86" t="s">
        <v>104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77" t="s">
        <v>138</v>
      </c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>
        <v>24</v>
      </c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</row>
    <row r="13" spans="1:104" x14ac:dyDescent="0.25">
      <c r="A13" s="86" t="s">
        <v>105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77" t="s">
        <v>301</v>
      </c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>
        <v>24</v>
      </c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</row>
    <row r="14" spans="1:104" ht="19.5" customHeight="1" x14ac:dyDescent="0.25">
      <c r="A14" s="89" t="s">
        <v>106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  <c r="AC14" s="92" t="s">
        <v>302</v>
      </c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4"/>
      <c r="BG14" s="77">
        <v>24</v>
      </c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</row>
    <row r="15" spans="1:104" x14ac:dyDescent="0.25">
      <c r="A15" s="86" t="s">
        <v>107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77" t="s">
        <v>423</v>
      </c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>
        <v>24</v>
      </c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</row>
    <row r="16" spans="1:104" ht="16.5" customHeight="1" x14ac:dyDescent="0.25">
      <c r="A16" s="98" t="s">
        <v>108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101" t="s">
        <v>419</v>
      </c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3"/>
      <c r="BG16" s="92">
        <v>24</v>
      </c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4"/>
    </row>
    <row r="17" spans="1:104" ht="19.5" customHeight="1" x14ac:dyDescent="0.25">
      <c r="A17" s="89" t="s">
        <v>109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1"/>
      <c r="AC17" s="104" t="s">
        <v>422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77">
        <v>24</v>
      </c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</row>
    <row r="18" spans="1:104" x14ac:dyDescent="0.25">
      <c r="A18" s="86" t="s">
        <v>110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77" t="s">
        <v>303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>
        <v>24</v>
      </c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</row>
    <row r="19" spans="1:104" ht="15.75" customHeight="1" x14ac:dyDescent="0.25">
      <c r="A19" s="89" t="s">
        <v>111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  <c r="AC19" s="80" t="s">
        <v>304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2"/>
      <c r="BG19" s="92">
        <v>24</v>
      </c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4"/>
    </row>
    <row r="20" spans="1:104" x14ac:dyDescent="0.25">
      <c r="A20" s="86" t="s">
        <v>112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77" t="s">
        <v>305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>
        <v>24</v>
      </c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</row>
    <row r="21" spans="1:104" ht="18" customHeight="1" x14ac:dyDescent="0.25">
      <c r="A21" s="89" t="s">
        <v>113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1"/>
      <c r="AC21" s="92" t="s">
        <v>138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4"/>
      <c r="BG21" s="77">
        <v>24</v>
      </c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</row>
    <row r="22" spans="1:104" x14ac:dyDescent="0.25">
      <c r="A22" s="86" t="s">
        <v>114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77" t="s">
        <v>138</v>
      </c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>
        <v>24</v>
      </c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</row>
    <row r="24" spans="1:104" s="1" customFormat="1" ht="15.75" x14ac:dyDescent="0.25">
      <c r="A24" s="88" t="s">
        <v>10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 t="s">
        <v>11</v>
      </c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</row>
    <row r="25" spans="1:104" s="3" customFormat="1" ht="13.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 t="s">
        <v>2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</row>
    <row r="26" spans="1:10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104" s="6" customFormat="1" ht="15" customHeight="1" x14ac:dyDescent="0.2">
      <c r="F27" s="7" t="s">
        <v>3</v>
      </c>
    </row>
  </sheetData>
  <mergeCells count="54">
    <mergeCell ref="BG19:CZ19"/>
    <mergeCell ref="A16:AB16"/>
    <mergeCell ref="A17:AB17"/>
    <mergeCell ref="AC20:BF20"/>
    <mergeCell ref="BG20:CZ20"/>
    <mergeCell ref="AC18:BF18"/>
    <mergeCell ref="BG18:CZ18"/>
    <mergeCell ref="AC16:BF16"/>
    <mergeCell ref="BG16:CZ16"/>
    <mergeCell ref="AC17:BF17"/>
    <mergeCell ref="BG17:CZ17"/>
    <mergeCell ref="A20:AB20"/>
    <mergeCell ref="A18:AB18"/>
    <mergeCell ref="A19:AB19"/>
    <mergeCell ref="AC19:BF19"/>
    <mergeCell ref="AL25:BV25"/>
    <mergeCell ref="BW24:CZ24"/>
    <mergeCell ref="BW25:CZ25"/>
    <mergeCell ref="BG21:CZ21"/>
    <mergeCell ref="AC22:BF22"/>
    <mergeCell ref="BG22:CZ22"/>
    <mergeCell ref="A24:AK24"/>
    <mergeCell ref="A25:AK25"/>
    <mergeCell ref="AC21:BF21"/>
    <mergeCell ref="A21:AB21"/>
    <mergeCell ref="A22:AB22"/>
    <mergeCell ref="AL24:BV24"/>
    <mergeCell ref="A3:CZ3"/>
    <mergeCell ref="A13:AB13"/>
    <mergeCell ref="A14:AB14"/>
    <mergeCell ref="A15:AB15"/>
    <mergeCell ref="AC15:BF15"/>
    <mergeCell ref="BG15:CZ15"/>
    <mergeCell ref="AC10:BF10"/>
    <mergeCell ref="BG10:CZ10"/>
    <mergeCell ref="AC13:BF13"/>
    <mergeCell ref="BG13:CZ13"/>
    <mergeCell ref="AC14:BF14"/>
    <mergeCell ref="BG14:CZ14"/>
    <mergeCell ref="A4:CF4"/>
    <mergeCell ref="CQ4:CZ4"/>
    <mergeCell ref="CG4:CP4"/>
    <mergeCell ref="AC12:BF12"/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  <mergeCell ref="A10:AB10"/>
  </mergeCells>
  <pageMargins left="0.78740157480314965" right="0.59055118110236227" top="0.59055118110236227" bottom="0.39370078740157483" header="0.19685039370078741" footer="0.19685039370078741"/>
  <pageSetup paperSize="9" scale="8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view="pageBreakPreview" zoomScaleNormal="100" zoomScaleSheetLayoutView="100" workbookViewId="0">
      <selection activeCell="E22" sqref="E22"/>
    </sheetView>
  </sheetViews>
  <sheetFormatPr defaultRowHeight="15" x14ac:dyDescent="0.25"/>
  <cols>
    <col min="1" max="2" width="9.140625" style="14"/>
    <col min="3" max="3" width="15.140625" style="14" customWidth="1"/>
    <col min="4" max="4" width="21.42578125" style="14" customWidth="1"/>
    <col min="5" max="5" width="20.42578125" style="14" customWidth="1"/>
    <col min="6" max="16384" width="9.140625" style="14"/>
  </cols>
  <sheetData>
    <row r="2" spans="1:5" ht="47.25" customHeight="1" x14ac:dyDescent="0.25">
      <c r="A2" s="281" t="s">
        <v>408</v>
      </c>
      <c r="B2" s="281"/>
      <c r="C2" s="281"/>
      <c r="D2" s="281"/>
      <c r="E2" s="281"/>
    </row>
    <row r="4" spans="1:5" x14ac:dyDescent="0.25">
      <c r="A4" s="106" t="s">
        <v>9</v>
      </c>
      <c r="B4" s="106"/>
      <c r="C4" s="106"/>
      <c r="D4" s="106"/>
      <c r="E4" s="106"/>
    </row>
    <row r="5" spans="1:5" x14ac:dyDescent="0.25">
      <c r="A5" s="276" t="s">
        <v>122</v>
      </c>
      <c r="B5" s="276"/>
      <c r="C5" s="276"/>
      <c r="D5" s="276"/>
      <c r="E5" s="276"/>
    </row>
    <row r="7" spans="1:5" x14ac:dyDescent="0.25">
      <c r="A7" s="77" t="s">
        <v>69</v>
      </c>
      <c r="B7" s="77"/>
      <c r="C7" s="77"/>
      <c r="D7" s="77"/>
      <c r="E7" s="33" t="s">
        <v>118</v>
      </c>
    </row>
    <row r="8" spans="1:5" ht="87.75" customHeight="1" x14ac:dyDescent="0.25">
      <c r="A8" s="283" t="s">
        <v>123</v>
      </c>
      <c r="B8" s="283"/>
      <c r="C8" s="283"/>
      <c r="D8" s="283"/>
      <c r="E8" s="25">
        <v>0</v>
      </c>
    </row>
    <row r="9" spans="1:5" ht="116.25" customHeight="1" x14ac:dyDescent="0.25">
      <c r="A9" s="283" t="s">
        <v>124</v>
      </c>
      <c r="B9" s="283"/>
      <c r="C9" s="283"/>
      <c r="D9" s="283"/>
      <c r="E9" s="25">
        <v>0</v>
      </c>
    </row>
    <row r="10" spans="1:5" ht="45" customHeight="1" x14ac:dyDescent="0.25">
      <c r="A10" s="284" t="s">
        <v>125</v>
      </c>
      <c r="B10" s="284"/>
      <c r="C10" s="284"/>
      <c r="D10" s="284"/>
      <c r="E10" s="25">
        <v>1</v>
      </c>
    </row>
    <row r="12" spans="1:5" x14ac:dyDescent="0.25">
      <c r="A12" s="40"/>
      <c r="B12" s="40"/>
      <c r="C12" s="40"/>
      <c r="E12" s="42"/>
    </row>
    <row r="13" spans="1:5" x14ac:dyDescent="0.25">
      <c r="E13" s="34"/>
    </row>
    <row r="14" spans="1:5" x14ac:dyDescent="0.25">
      <c r="A14" s="282" t="s">
        <v>10</v>
      </c>
      <c r="B14" s="282"/>
      <c r="C14" s="282"/>
      <c r="D14" s="14" t="s">
        <v>11</v>
      </c>
      <c r="E14" s="41"/>
    </row>
    <row r="15" spans="1:5" x14ac:dyDescent="0.25">
      <c r="E15" s="34" t="s">
        <v>15</v>
      </c>
    </row>
  </sheetData>
  <mergeCells count="8">
    <mergeCell ref="A10:D10"/>
    <mergeCell ref="A14:C14"/>
    <mergeCell ref="A2:E2"/>
    <mergeCell ref="A4:E4"/>
    <mergeCell ref="A5:E5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view="pageBreakPreview" topLeftCell="A2" zoomScaleNormal="100" zoomScaleSheetLayoutView="100" workbookViewId="0">
      <selection activeCell="G25" sqref="G25"/>
    </sheetView>
  </sheetViews>
  <sheetFormatPr defaultRowHeight="15" x14ac:dyDescent="0.25"/>
  <cols>
    <col min="1" max="2" width="9.140625" style="14"/>
    <col min="3" max="3" width="15.140625" style="14" customWidth="1"/>
    <col min="4" max="5" width="21.42578125" style="14" customWidth="1"/>
    <col min="6" max="6" width="20.42578125" style="14" customWidth="1"/>
    <col min="7" max="7" width="12.5703125" style="14" customWidth="1"/>
    <col min="8" max="16384" width="9.140625" style="14"/>
  </cols>
  <sheetData>
    <row r="2" spans="1:7" ht="47.25" customHeight="1" x14ac:dyDescent="0.25">
      <c r="A2" s="281" t="s">
        <v>258</v>
      </c>
      <c r="B2" s="281"/>
      <c r="C2" s="281"/>
      <c r="D2" s="281"/>
      <c r="E2" s="281"/>
      <c r="F2" s="281"/>
    </row>
    <row r="4" spans="1:7" x14ac:dyDescent="0.25">
      <c r="A4" s="106" t="s">
        <v>9</v>
      </c>
      <c r="B4" s="106"/>
      <c r="C4" s="106"/>
      <c r="D4" s="106"/>
      <c r="E4" s="106"/>
      <c r="F4" s="106"/>
    </row>
    <row r="5" spans="1:7" x14ac:dyDescent="0.25">
      <c r="A5" s="276" t="s">
        <v>122</v>
      </c>
      <c r="B5" s="276"/>
      <c r="C5" s="276"/>
      <c r="D5" s="276"/>
      <c r="E5" s="276"/>
      <c r="F5" s="276"/>
    </row>
    <row r="7" spans="1:7" ht="45" x14ac:dyDescent="0.25">
      <c r="A7" s="92" t="s">
        <v>69</v>
      </c>
      <c r="B7" s="93"/>
      <c r="C7" s="93"/>
      <c r="D7" s="94"/>
      <c r="E7" s="39" t="s">
        <v>260</v>
      </c>
      <c r="F7" s="61" t="s">
        <v>261</v>
      </c>
    </row>
    <row r="8" spans="1:7" ht="34.5" customHeight="1" x14ac:dyDescent="0.25">
      <c r="A8" s="283" t="s">
        <v>259</v>
      </c>
      <c r="B8" s="283"/>
      <c r="C8" s="283"/>
      <c r="D8" s="283"/>
      <c r="E8" s="64" t="s">
        <v>76</v>
      </c>
      <c r="F8" s="49">
        <f>'1.2'!E9</f>
        <v>5.7725</v>
      </c>
    </row>
    <row r="9" spans="1:7" ht="20.25" customHeight="1" x14ac:dyDescent="0.25">
      <c r="A9" s="283" t="s">
        <v>294</v>
      </c>
      <c r="B9" s="283"/>
      <c r="C9" s="283"/>
      <c r="D9" s="283"/>
      <c r="E9" s="30" t="s">
        <v>96</v>
      </c>
      <c r="F9" s="49">
        <f>'8.1'!EB39/1000*2</f>
        <v>26.161999999999999</v>
      </c>
    </row>
    <row r="10" spans="1:7" ht="33" customHeight="1" x14ac:dyDescent="0.25">
      <c r="A10" s="285" t="s">
        <v>262</v>
      </c>
      <c r="B10" s="286"/>
      <c r="C10" s="286"/>
      <c r="D10" s="287"/>
      <c r="E10" s="30" t="s">
        <v>92</v>
      </c>
      <c r="F10" s="49">
        <f>'1.3'!H12</f>
        <v>44.012499999999989</v>
      </c>
    </row>
    <row r="11" spans="1:7" ht="31.5" customHeight="1" x14ac:dyDescent="0.25">
      <c r="A11" s="285" t="s">
        <v>263</v>
      </c>
      <c r="B11" s="286"/>
      <c r="C11" s="286"/>
      <c r="D11" s="287"/>
      <c r="E11" s="64" t="s">
        <v>94</v>
      </c>
      <c r="F11" s="49">
        <f>'1.3'!H13</f>
        <v>0.58333333333333337</v>
      </c>
    </row>
    <row r="12" spans="1:7" ht="31.5" customHeight="1" x14ac:dyDescent="0.25">
      <c r="A12" s="285" t="s">
        <v>264</v>
      </c>
      <c r="B12" s="286"/>
      <c r="C12" s="286"/>
      <c r="D12" s="287"/>
      <c r="E12" s="64" t="s">
        <v>265</v>
      </c>
      <c r="F12" s="61">
        <f>'3.2'!E10</f>
        <v>1</v>
      </c>
    </row>
    <row r="13" spans="1:7" ht="31.5" customHeight="1" x14ac:dyDescent="0.25">
      <c r="A13" s="285" t="s">
        <v>266</v>
      </c>
      <c r="B13" s="286"/>
      <c r="C13" s="286"/>
      <c r="D13" s="287"/>
      <c r="E13" s="64" t="s">
        <v>267</v>
      </c>
      <c r="F13" s="52" t="s">
        <v>296</v>
      </c>
      <c r="G13" s="14" t="s">
        <v>291</v>
      </c>
    </row>
    <row r="14" spans="1:7" ht="18" customHeight="1" x14ac:dyDescent="0.25">
      <c r="A14" s="285" t="s">
        <v>268</v>
      </c>
      <c r="B14" s="286"/>
      <c r="C14" s="286"/>
      <c r="D14" s="287"/>
      <c r="E14" s="64" t="s">
        <v>269</v>
      </c>
      <c r="F14" s="61">
        <v>2</v>
      </c>
      <c r="G14" s="14" t="s">
        <v>411</v>
      </c>
    </row>
    <row r="15" spans="1:7" ht="18" customHeight="1" x14ac:dyDescent="0.25">
      <c r="A15" s="285" t="s">
        <v>270</v>
      </c>
      <c r="B15" s="286"/>
      <c r="C15" s="286"/>
      <c r="D15" s="287"/>
      <c r="E15" s="64" t="s">
        <v>269</v>
      </c>
      <c r="F15" s="61">
        <v>1</v>
      </c>
    </row>
    <row r="16" spans="1:7" ht="18" customHeight="1" x14ac:dyDescent="0.25">
      <c r="A16" s="285" t="s">
        <v>271</v>
      </c>
      <c r="B16" s="286"/>
      <c r="C16" s="286"/>
      <c r="D16" s="287"/>
      <c r="E16" s="64" t="s">
        <v>269</v>
      </c>
      <c r="F16" s="52" t="s">
        <v>297</v>
      </c>
    </row>
    <row r="17" spans="1:8" ht="18" customHeight="1" x14ac:dyDescent="0.25">
      <c r="A17" s="285" t="s">
        <v>272</v>
      </c>
      <c r="B17" s="286"/>
      <c r="C17" s="286"/>
      <c r="D17" s="287"/>
      <c r="E17" s="64" t="s">
        <v>269</v>
      </c>
      <c r="F17" s="52">
        <v>7.5</v>
      </c>
      <c r="G17" s="14" t="s">
        <v>411</v>
      </c>
    </row>
    <row r="18" spans="1:8" ht="18" customHeight="1" x14ac:dyDescent="0.25">
      <c r="A18" s="285" t="s">
        <v>273</v>
      </c>
      <c r="B18" s="286"/>
      <c r="C18" s="286"/>
      <c r="D18" s="287"/>
      <c r="E18" s="64" t="s">
        <v>274</v>
      </c>
      <c r="F18" s="49">
        <v>16.361227583333335</v>
      </c>
      <c r="G18" s="14" t="s">
        <v>411</v>
      </c>
    </row>
    <row r="19" spans="1:8" ht="18" customHeight="1" x14ac:dyDescent="0.25">
      <c r="A19" s="285" t="s">
        <v>275</v>
      </c>
      <c r="B19" s="286"/>
      <c r="C19" s="286"/>
      <c r="D19" s="287"/>
      <c r="E19" s="64" t="s">
        <v>274</v>
      </c>
      <c r="F19" s="49">
        <v>0.3234083333333333</v>
      </c>
      <c r="G19" s="14" t="s">
        <v>411</v>
      </c>
    </row>
    <row r="20" spans="1:8" ht="31.5" customHeight="1" x14ac:dyDescent="0.25">
      <c r="A20" s="285" t="s">
        <v>276</v>
      </c>
      <c r="B20" s="286"/>
      <c r="C20" s="286"/>
      <c r="D20" s="287"/>
      <c r="E20" s="64" t="s">
        <v>277</v>
      </c>
      <c r="F20" s="61">
        <v>-1</v>
      </c>
      <c r="G20" s="14" t="s">
        <v>426</v>
      </c>
      <c r="H20" s="14" t="s">
        <v>292</v>
      </c>
    </row>
    <row r="21" spans="1:8" ht="31.5" customHeight="1" x14ac:dyDescent="0.25">
      <c r="A21" s="285" t="s">
        <v>278</v>
      </c>
      <c r="B21" s="286"/>
      <c r="C21" s="286"/>
      <c r="D21" s="287"/>
      <c r="E21" s="64" t="s">
        <v>277</v>
      </c>
      <c r="F21" s="61">
        <v>-1</v>
      </c>
      <c r="G21" s="14" t="s">
        <v>427</v>
      </c>
    </row>
    <row r="22" spans="1:8" ht="31.5" customHeight="1" x14ac:dyDescent="0.25">
      <c r="A22" s="285" t="s">
        <v>279</v>
      </c>
      <c r="B22" s="286"/>
      <c r="C22" s="286"/>
      <c r="D22" s="287"/>
      <c r="E22" s="64" t="s">
        <v>277</v>
      </c>
      <c r="F22" s="61">
        <v>-1</v>
      </c>
      <c r="G22" s="14" t="s">
        <v>428</v>
      </c>
    </row>
    <row r="23" spans="1:8" ht="31.5" customHeight="1" x14ac:dyDescent="0.25">
      <c r="A23" s="285" t="s">
        <v>280</v>
      </c>
      <c r="B23" s="286"/>
      <c r="C23" s="286"/>
      <c r="D23" s="287"/>
      <c r="E23" s="64" t="s">
        <v>277</v>
      </c>
      <c r="F23" s="61">
        <v>0</v>
      </c>
      <c r="G23" s="14" t="s">
        <v>425</v>
      </c>
      <c r="H23" s="14" t="s">
        <v>293</v>
      </c>
    </row>
    <row r="24" spans="1:8" ht="31.5" customHeight="1" x14ac:dyDescent="0.25">
      <c r="A24" s="285" t="s">
        <v>281</v>
      </c>
      <c r="B24" s="286"/>
      <c r="C24" s="286"/>
      <c r="D24" s="287"/>
      <c r="E24" s="64" t="s">
        <v>277</v>
      </c>
      <c r="F24" s="61">
        <v>0</v>
      </c>
      <c r="G24" s="14" t="s">
        <v>424</v>
      </c>
    </row>
    <row r="25" spans="1:8" ht="33.75" customHeight="1" x14ac:dyDescent="0.25">
      <c r="A25" s="285" t="s">
        <v>282</v>
      </c>
      <c r="B25" s="286"/>
      <c r="C25" s="286"/>
      <c r="D25" s="287"/>
      <c r="E25" s="64" t="s">
        <v>277</v>
      </c>
      <c r="F25" s="61">
        <v>-1</v>
      </c>
    </row>
    <row r="26" spans="1:8" ht="29.25" customHeight="1" x14ac:dyDescent="0.25">
      <c r="A26" s="288" t="s">
        <v>295</v>
      </c>
      <c r="B26" s="288"/>
      <c r="C26" s="288"/>
      <c r="D26" s="288"/>
      <c r="E26" s="288"/>
      <c r="F26" s="288"/>
    </row>
    <row r="27" spans="1:8" x14ac:dyDescent="0.25">
      <c r="A27" s="40"/>
      <c r="B27" s="40"/>
      <c r="C27" s="40"/>
      <c r="F27" s="42"/>
    </row>
    <row r="28" spans="1:8" x14ac:dyDescent="0.25">
      <c r="F28" s="62"/>
    </row>
    <row r="29" spans="1:8" x14ac:dyDescent="0.25">
      <c r="A29" s="282" t="s">
        <v>10</v>
      </c>
      <c r="B29" s="282"/>
      <c r="C29" s="282"/>
      <c r="D29" s="14" t="s">
        <v>11</v>
      </c>
      <c r="F29" s="41"/>
    </row>
    <row r="30" spans="1:8" x14ac:dyDescent="0.25">
      <c r="F30" s="62" t="s">
        <v>15</v>
      </c>
    </row>
  </sheetData>
  <mergeCells count="24">
    <mergeCell ref="A29:C29"/>
    <mergeCell ref="A11:D11"/>
    <mergeCell ref="A10:D10"/>
    <mergeCell ref="A12:D12"/>
    <mergeCell ref="A13:D13"/>
    <mergeCell ref="A14:D14"/>
    <mergeCell ref="A15:D15"/>
    <mergeCell ref="A16:D16"/>
    <mergeCell ref="A17:D17"/>
    <mergeCell ref="A24:D24"/>
    <mergeCell ref="A18:D18"/>
    <mergeCell ref="A19:D19"/>
    <mergeCell ref="A20:D20"/>
    <mergeCell ref="A21:D21"/>
    <mergeCell ref="A26:F26"/>
    <mergeCell ref="A22:D22"/>
    <mergeCell ref="A23:D23"/>
    <mergeCell ref="A25:D25"/>
    <mergeCell ref="A9:D9"/>
    <mergeCell ref="A2:F2"/>
    <mergeCell ref="A4:F4"/>
    <mergeCell ref="A5:F5"/>
    <mergeCell ref="A7:D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1" max="2" width="9.140625" style="14"/>
    <col min="3" max="3" width="15.140625" style="14" customWidth="1"/>
    <col min="4" max="5" width="21.42578125" style="14" customWidth="1"/>
    <col min="6" max="6" width="20.42578125" style="14" customWidth="1"/>
    <col min="7" max="16384" width="9.140625" style="14"/>
  </cols>
  <sheetData>
    <row r="2" spans="1:6" ht="16.5" customHeight="1" x14ac:dyDescent="0.25">
      <c r="A2" s="281" t="s">
        <v>283</v>
      </c>
      <c r="B2" s="281"/>
      <c r="C2" s="281"/>
      <c r="D2" s="281"/>
      <c r="E2" s="281"/>
      <c r="F2" s="281"/>
    </row>
    <row r="4" spans="1:6" x14ac:dyDescent="0.25">
      <c r="A4" s="106" t="s">
        <v>9</v>
      </c>
      <c r="B4" s="106"/>
      <c r="C4" s="106"/>
      <c r="D4" s="106"/>
      <c r="E4" s="106"/>
      <c r="F4" s="106"/>
    </row>
    <row r="5" spans="1:6" x14ac:dyDescent="0.25">
      <c r="A5" s="276" t="s">
        <v>122</v>
      </c>
      <c r="B5" s="276"/>
      <c r="C5" s="276"/>
      <c r="D5" s="276"/>
      <c r="E5" s="276"/>
      <c r="F5" s="276"/>
    </row>
    <row r="7" spans="1:6" ht="45" x14ac:dyDescent="0.25">
      <c r="A7" s="92" t="s">
        <v>69</v>
      </c>
      <c r="B7" s="93"/>
      <c r="C7" s="93"/>
      <c r="D7" s="94"/>
      <c r="E7" s="39" t="s">
        <v>260</v>
      </c>
      <c r="F7" s="61" t="s">
        <v>261</v>
      </c>
    </row>
    <row r="8" spans="1:6" ht="34.5" customHeight="1" x14ac:dyDescent="0.25">
      <c r="A8" s="283" t="s">
        <v>278</v>
      </c>
      <c r="B8" s="283"/>
      <c r="C8" s="283"/>
      <c r="D8" s="283"/>
      <c r="E8" s="64" t="s">
        <v>284</v>
      </c>
      <c r="F8" s="49">
        <f>'4.1'!F21</f>
        <v>-1</v>
      </c>
    </row>
    <row r="9" spans="1:6" ht="31.5" customHeight="1" x14ac:dyDescent="0.25">
      <c r="A9" s="283" t="s">
        <v>279</v>
      </c>
      <c r="B9" s="283"/>
      <c r="C9" s="283"/>
      <c r="D9" s="283"/>
      <c r="E9" s="64" t="s">
        <v>285</v>
      </c>
      <c r="F9" s="49">
        <f>'4.1'!F22</f>
        <v>-1</v>
      </c>
    </row>
    <row r="10" spans="1:6" ht="33" customHeight="1" x14ac:dyDescent="0.25">
      <c r="A10" s="285" t="s">
        <v>286</v>
      </c>
      <c r="B10" s="286"/>
      <c r="C10" s="286"/>
      <c r="D10" s="287"/>
      <c r="E10" s="30" t="s">
        <v>285</v>
      </c>
      <c r="F10" s="49">
        <f>'4.1'!F23</f>
        <v>0</v>
      </c>
    </row>
    <row r="11" spans="1:6" ht="31.5" customHeight="1" x14ac:dyDescent="0.25">
      <c r="A11" s="285" t="s">
        <v>287</v>
      </c>
      <c r="B11" s="286"/>
      <c r="C11" s="286"/>
      <c r="D11" s="287"/>
      <c r="E11" s="64" t="s">
        <v>285</v>
      </c>
      <c r="F11" s="49">
        <f>'4.1'!F24</f>
        <v>0</v>
      </c>
    </row>
    <row r="12" spans="1:6" ht="31.5" customHeight="1" x14ac:dyDescent="0.25">
      <c r="A12" s="285" t="s">
        <v>288</v>
      </c>
      <c r="B12" s="286"/>
      <c r="C12" s="286"/>
      <c r="D12" s="287"/>
      <c r="E12" s="64" t="s">
        <v>285</v>
      </c>
      <c r="F12" s="49">
        <f>'4.1'!F25</f>
        <v>-1</v>
      </c>
    </row>
    <row r="13" spans="1:6" ht="31.5" customHeight="1" x14ac:dyDescent="0.25">
      <c r="A13" s="285" t="s">
        <v>289</v>
      </c>
      <c r="B13" s="286"/>
      <c r="C13" s="286"/>
      <c r="D13" s="287"/>
      <c r="E13" s="64" t="s">
        <v>290</v>
      </c>
      <c r="F13" s="49">
        <f>0.3*F8+0.3*F9+0.3*F10+0.1*F12</f>
        <v>-0.7</v>
      </c>
    </row>
    <row r="15" spans="1:6" x14ac:dyDescent="0.25">
      <c r="A15" s="40"/>
      <c r="B15" s="40"/>
      <c r="C15" s="40"/>
      <c r="F15" s="42"/>
    </row>
    <row r="16" spans="1:6" x14ac:dyDescent="0.25">
      <c r="F16" s="62"/>
    </row>
    <row r="17" spans="1:6" x14ac:dyDescent="0.25">
      <c r="A17" s="282" t="s">
        <v>10</v>
      </c>
      <c r="B17" s="282"/>
      <c r="C17" s="282"/>
      <c r="D17" s="14" t="s">
        <v>11</v>
      </c>
      <c r="F17" s="41"/>
    </row>
    <row r="18" spans="1:6" x14ac:dyDescent="0.25">
      <c r="F18" s="62" t="s">
        <v>15</v>
      </c>
    </row>
  </sheetData>
  <mergeCells count="11">
    <mergeCell ref="A17:C17"/>
    <mergeCell ref="A10:D10"/>
    <mergeCell ref="A11:D11"/>
    <mergeCell ref="A12:D12"/>
    <mergeCell ref="A13:D13"/>
    <mergeCell ref="A9:D9"/>
    <mergeCell ref="A2:F2"/>
    <mergeCell ref="A4:F4"/>
    <mergeCell ref="A5:F5"/>
    <mergeCell ref="A7:D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view="pageBreakPreview" zoomScaleNormal="100" zoomScaleSheetLayoutView="100" workbookViewId="0">
      <selection activeCell="E9" sqref="E9:H9"/>
    </sheetView>
  </sheetViews>
  <sheetFormatPr defaultRowHeight="15" x14ac:dyDescent="0.25"/>
  <cols>
    <col min="1" max="3" width="9.140625" style="14"/>
    <col min="4" max="4" width="15.28515625" style="14" customWidth="1"/>
    <col min="5" max="16384" width="9.140625" style="14"/>
  </cols>
  <sheetData>
    <row r="2" spans="1:8" ht="31.5" customHeight="1" x14ac:dyDescent="0.25">
      <c r="A2" s="107" t="s">
        <v>12</v>
      </c>
      <c r="B2" s="107"/>
      <c r="C2" s="107"/>
      <c r="D2" s="107"/>
      <c r="E2" s="107"/>
      <c r="F2" s="107"/>
      <c r="G2" s="107"/>
      <c r="H2" s="107"/>
    </row>
    <row r="4" spans="1:8" x14ac:dyDescent="0.25">
      <c r="A4" s="106" t="s">
        <v>9</v>
      </c>
      <c r="B4" s="106"/>
      <c r="C4" s="106"/>
      <c r="D4" s="106"/>
      <c r="E4" s="106"/>
      <c r="F4" s="106"/>
      <c r="G4" s="106"/>
      <c r="H4" s="106"/>
    </row>
    <row r="5" spans="1:8" x14ac:dyDescent="0.25">
      <c r="A5" s="108" t="s">
        <v>6</v>
      </c>
      <c r="B5" s="108"/>
      <c r="C5" s="108"/>
      <c r="D5" s="108"/>
      <c r="E5" s="108"/>
      <c r="F5" s="108"/>
      <c r="G5" s="108"/>
      <c r="H5" s="108"/>
    </row>
    <row r="7" spans="1:8" ht="30.75" customHeight="1" x14ac:dyDescent="0.25">
      <c r="A7" s="109" t="s">
        <v>306</v>
      </c>
      <c r="B7" s="110"/>
      <c r="C7" s="110"/>
      <c r="D7" s="111"/>
      <c r="E7" s="92">
        <v>24</v>
      </c>
      <c r="F7" s="93"/>
      <c r="G7" s="93"/>
      <c r="H7" s="94"/>
    </row>
    <row r="8" spans="1:8" ht="30.75" customHeight="1" x14ac:dyDescent="0.25">
      <c r="A8" s="109" t="s">
        <v>13</v>
      </c>
      <c r="B8" s="110"/>
      <c r="C8" s="110"/>
      <c r="D8" s="111"/>
      <c r="E8" s="92">
        <v>138.54</v>
      </c>
      <c r="F8" s="93"/>
      <c r="G8" s="93"/>
      <c r="H8" s="94"/>
    </row>
    <row r="9" spans="1:8" ht="30" customHeight="1" x14ac:dyDescent="0.25">
      <c r="A9" s="109" t="s">
        <v>14</v>
      </c>
      <c r="B9" s="110"/>
      <c r="C9" s="110"/>
      <c r="D9" s="111"/>
      <c r="E9" s="112">
        <f>E8/E7</f>
        <v>5.7725</v>
      </c>
      <c r="F9" s="113"/>
      <c r="G9" s="113"/>
      <c r="H9" s="114"/>
    </row>
    <row r="12" spans="1:8" x14ac:dyDescent="0.25">
      <c r="A12" s="105" t="s">
        <v>10</v>
      </c>
      <c r="B12" s="105"/>
      <c r="C12" s="105"/>
      <c r="D12" s="105" t="s">
        <v>11</v>
      </c>
      <c r="E12" s="105"/>
      <c r="F12" s="106"/>
      <c r="G12" s="106"/>
      <c r="H12" s="106"/>
    </row>
    <row r="13" spans="1:8" x14ac:dyDescent="0.25">
      <c r="F13" s="105" t="s">
        <v>15</v>
      </c>
      <c r="G13" s="105"/>
      <c r="H13" s="105"/>
    </row>
  </sheetData>
  <mergeCells count="13">
    <mergeCell ref="A12:C12"/>
    <mergeCell ref="D12:E12"/>
    <mergeCell ref="F12:H12"/>
    <mergeCell ref="F13:H13"/>
    <mergeCell ref="A2:H2"/>
    <mergeCell ref="A4:H4"/>
    <mergeCell ref="A5:H5"/>
    <mergeCell ref="A7:D7"/>
    <mergeCell ref="A8:D8"/>
    <mergeCell ref="A9:D9"/>
    <mergeCell ref="E7:H7"/>
    <mergeCell ref="E8:H8"/>
    <mergeCell ref="E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8"/>
  <sheetViews>
    <sheetView view="pageBreakPreview" topLeftCell="A27" zoomScaleNormal="100" zoomScaleSheetLayoutView="100" workbookViewId="0">
      <selection activeCell="FT34" sqref="FT34"/>
    </sheetView>
  </sheetViews>
  <sheetFormatPr defaultColWidth="0.85546875" defaultRowHeight="12.75" outlineLevelRow="1" x14ac:dyDescent="0.2"/>
  <cols>
    <col min="1" max="3" width="0.85546875" style="8"/>
    <col min="4" max="4" width="0.7109375" style="8" customWidth="1"/>
    <col min="5" max="5" width="0.85546875" style="8" hidden="1" customWidth="1"/>
    <col min="6" max="6" width="1.140625" style="8" customWidth="1"/>
    <col min="7" max="11" width="0.85546875" style="8"/>
    <col min="12" max="12" width="5.85546875" style="8" customWidth="1"/>
    <col min="13" max="13" width="3.5703125" style="8" customWidth="1"/>
    <col min="14" max="14" width="2.42578125" style="8" customWidth="1"/>
    <col min="15" max="15" width="2.85546875" style="8" customWidth="1"/>
    <col min="16" max="16" width="3.7109375" style="8" customWidth="1"/>
    <col min="17" max="17" width="2.5703125" style="8" customWidth="1"/>
    <col min="18" max="18" width="3.42578125" style="8" customWidth="1"/>
    <col min="19" max="22" width="0.85546875" style="8"/>
    <col min="23" max="23" width="1.5703125" style="8" customWidth="1"/>
    <col min="24" max="24" width="2.140625" style="8" customWidth="1"/>
    <col min="25" max="25" width="1.85546875" style="8" customWidth="1"/>
    <col min="26" max="26" width="4.5703125" style="8" customWidth="1"/>
    <col min="27" max="31" width="0.85546875" style="8"/>
    <col min="32" max="32" width="4.42578125" style="8" customWidth="1"/>
    <col min="33" max="36" width="0.85546875" style="8"/>
    <col min="37" max="37" width="3" style="8" customWidth="1"/>
    <col min="38" max="38" width="3.28515625" style="8" customWidth="1"/>
    <col min="39" max="42" width="0.85546875" style="8"/>
    <col min="43" max="43" width="2.28515625" style="8" customWidth="1"/>
    <col min="44" max="44" width="4" style="8" customWidth="1"/>
    <col min="45" max="50" width="0.85546875" style="8"/>
    <col min="51" max="51" width="4.42578125" style="8" customWidth="1"/>
    <col min="52" max="52" width="3.7109375" style="8" customWidth="1"/>
    <col min="53" max="53" width="1.85546875" style="8" customWidth="1"/>
    <col min="54" max="54" width="0.85546875" style="8"/>
    <col min="55" max="55" width="3.5703125" style="8" customWidth="1"/>
    <col min="56" max="56" width="3.85546875" style="8" customWidth="1"/>
    <col min="57" max="58" width="0.85546875" style="8"/>
    <col min="59" max="59" width="3.28515625" style="8" customWidth="1"/>
    <col min="60" max="60" width="2.7109375" style="8" customWidth="1"/>
    <col min="61" max="61" width="0.85546875" style="8"/>
    <col min="62" max="62" width="2.28515625" style="8" customWidth="1"/>
    <col min="63" max="63" width="3.42578125" style="8" customWidth="1"/>
    <col min="64" max="139" width="0.85546875" style="8"/>
    <col min="140" max="140" width="2" style="8" customWidth="1"/>
    <col min="141" max="141" width="3.28515625" style="8" customWidth="1"/>
    <col min="142" max="142" width="3.7109375" style="8" customWidth="1"/>
    <col min="143" max="143" width="2.5703125" style="8" customWidth="1"/>
    <col min="144" max="144" width="2" style="8" customWidth="1"/>
    <col min="145" max="145" width="6.28515625" style="8" customWidth="1"/>
    <col min="146" max="148" width="0.85546875" style="8"/>
    <col min="149" max="149" width="3" style="8" customWidth="1"/>
    <col min="150" max="150" width="2.140625" style="8" customWidth="1"/>
    <col min="151" max="151" width="3" style="8" customWidth="1"/>
    <col min="152" max="153" width="0.85546875" style="8"/>
    <col min="154" max="154" width="2.5703125" style="8" customWidth="1"/>
    <col min="155" max="155" width="2.42578125" style="8" customWidth="1"/>
    <col min="156" max="159" width="0.85546875" style="8"/>
    <col min="160" max="160" width="1.7109375" style="8" customWidth="1"/>
    <col min="161" max="16384" width="0.85546875" style="8"/>
  </cols>
  <sheetData>
    <row r="1" spans="1:167" s="1" customFormat="1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FK1" s="2"/>
    </row>
    <row r="2" spans="1:167" s="1" customFormat="1" ht="9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67" s="1" customFormat="1" ht="34.5" customHeight="1" x14ac:dyDescent="0.25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</row>
    <row r="4" spans="1:167" s="1" customFormat="1" ht="1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CC4" s="2" t="s">
        <v>16</v>
      </c>
      <c r="CD4" s="156" t="s">
        <v>300</v>
      </c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5" t="s">
        <v>126</v>
      </c>
      <c r="CP4" s="155"/>
      <c r="CQ4" s="155"/>
      <c r="CR4" s="155"/>
      <c r="CS4" s="155"/>
      <c r="CT4" s="155"/>
      <c r="CU4" s="155"/>
      <c r="CV4" s="155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5" spans="1:167" s="1" customFormat="1" ht="9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167" s="1" customFormat="1" ht="15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P6" s="157" t="s">
        <v>9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</row>
    <row r="7" spans="1:167" s="1" customFormat="1" ht="13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P7" s="79" t="s">
        <v>6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</row>
    <row r="8" spans="1:167" s="1" customFormat="1" ht="8.2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67" s="6" customFormat="1" ht="15" customHeight="1" x14ac:dyDescent="0.2">
      <c r="A9" s="127" t="s">
        <v>17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9"/>
      <c r="BE9" s="127" t="s">
        <v>18</v>
      </c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9"/>
      <c r="EJ9" s="158" t="s">
        <v>19</v>
      </c>
      <c r="EK9" s="159"/>
      <c r="EL9" s="159"/>
      <c r="EM9" s="159"/>
      <c r="EN9" s="159"/>
      <c r="EO9" s="160"/>
      <c r="EP9" s="167" t="s">
        <v>20</v>
      </c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9"/>
      <c r="FF9" s="173" t="s">
        <v>21</v>
      </c>
      <c r="FG9" s="174"/>
      <c r="FH9" s="174"/>
      <c r="FI9" s="174"/>
      <c r="FJ9" s="174"/>
      <c r="FK9" s="175"/>
    </row>
    <row r="10" spans="1:167" s="6" customFormat="1" ht="69" customHeight="1" x14ac:dyDescent="0.2">
      <c r="A10" s="158" t="s">
        <v>22</v>
      </c>
      <c r="B10" s="159"/>
      <c r="C10" s="159"/>
      <c r="D10" s="159"/>
      <c r="E10" s="159"/>
      <c r="F10" s="160"/>
      <c r="G10" s="158" t="s">
        <v>23</v>
      </c>
      <c r="H10" s="159"/>
      <c r="I10" s="159"/>
      <c r="J10" s="159"/>
      <c r="K10" s="159"/>
      <c r="L10" s="160"/>
      <c r="M10" s="158" t="s">
        <v>24</v>
      </c>
      <c r="N10" s="159"/>
      <c r="O10" s="159"/>
      <c r="P10" s="159"/>
      <c r="Q10" s="159"/>
      <c r="R10" s="160"/>
      <c r="S10" s="158" t="s">
        <v>25</v>
      </c>
      <c r="T10" s="159"/>
      <c r="U10" s="159"/>
      <c r="V10" s="159"/>
      <c r="W10" s="159"/>
      <c r="X10" s="159"/>
      <c r="Y10" s="159"/>
      <c r="Z10" s="160"/>
      <c r="AA10" s="158" t="s">
        <v>26</v>
      </c>
      <c r="AB10" s="159"/>
      <c r="AC10" s="159"/>
      <c r="AD10" s="159"/>
      <c r="AE10" s="159"/>
      <c r="AF10" s="160"/>
      <c r="AG10" s="158" t="s">
        <v>27</v>
      </c>
      <c r="AH10" s="159"/>
      <c r="AI10" s="159"/>
      <c r="AJ10" s="159"/>
      <c r="AK10" s="159"/>
      <c r="AL10" s="160"/>
      <c r="AM10" s="158" t="s">
        <v>28</v>
      </c>
      <c r="AN10" s="159"/>
      <c r="AO10" s="159"/>
      <c r="AP10" s="159"/>
      <c r="AQ10" s="159"/>
      <c r="AR10" s="160"/>
      <c r="AS10" s="158" t="s">
        <v>29</v>
      </c>
      <c r="AT10" s="159"/>
      <c r="AU10" s="159"/>
      <c r="AV10" s="159"/>
      <c r="AW10" s="159"/>
      <c r="AX10" s="160"/>
      <c r="AY10" s="158" t="s">
        <v>30</v>
      </c>
      <c r="AZ10" s="159"/>
      <c r="BA10" s="159"/>
      <c r="BB10" s="159"/>
      <c r="BC10" s="159"/>
      <c r="BD10" s="160"/>
      <c r="BE10" s="158" t="s">
        <v>31</v>
      </c>
      <c r="BF10" s="159"/>
      <c r="BG10" s="159"/>
      <c r="BH10" s="159"/>
      <c r="BI10" s="159"/>
      <c r="BJ10" s="159"/>
      <c r="BK10" s="160"/>
      <c r="BL10" s="158" t="s">
        <v>32</v>
      </c>
      <c r="BM10" s="159"/>
      <c r="BN10" s="159"/>
      <c r="BO10" s="159"/>
      <c r="BP10" s="159"/>
      <c r="BQ10" s="159"/>
      <c r="BR10" s="160"/>
      <c r="BS10" s="158" t="s">
        <v>33</v>
      </c>
      <c r="BT10" s="159"/>
      <c r="BU10" s="159"/>
      <c r="BV10" s="159"/>
      <c r="BW10" s="159"/>
      <c r="BX10" s="159"/>
      <c r="BY10" s="160"/>
      <c r="BZ10" s="146" t="s">
        <v>34</v>
      </c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8"/>
      <c r="EB10" s="158" t="s">
        <v>35</v>
      </c>
      <c r="EC10" s="159"/>
      <c r="ED10" s="159"/>
      <c r="EE10" s="159"/>
      <c r="EF10" s="159"/>
      <c r="EG10" s="159"/>
      <c r="EH10" s="159"/>
      <c r="EI10" s="160"/>
      <c r="EJ10" s="161"/>
      <c r="EK10" s="162"/>
      <c r="EL10" s="162"/>
      <c r="EM10" s="162"/>
      <c r="EN10" s="162"/>
      <c r="EO10" s="163"/>
      <c r="EP10" s="170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2"/>
      <c r="FF10" s="176"/>
      <c r="FG10" s="177"/>
      <c r="FH10" s="177"/>
      <c r="FI10" s="177"/>
      <c r="FJ10" s="177"/>
      <c r="FK10" s="178"/>
    </row>
    <row r="11" spans="1:167" s="6" customFormat="1" ht="73.5" customHeight="1" x14ac:dyDescent="0.2">
      <c r="A11" s="161"/>
      <c r="B11" s="162"/>
      <c r="C11" s="162"/>
      <c r="D11" s="162"/>
      <c r="E11" s="162"/>
      <c r="F11" s="163"/>
      <c r="G11" s="161"/>
      <c r="H11" s="162"/>
      <c r="I11" s="162"/>
      <c r="J11" s="162"/>
      <c r="K11" s="162"/>
      <c r="L11" s="163"/>
      <c r="M11" s="161"/>
      <c r="N11" s="162"/>
      <c r="O11" s="162"/>
      <c r="P11" s="162"/>
      <c r="Q11" s="162"/>
      <c r="R11" s="163"/>
      <c r="S11" s="161"/>
      <c r="T11" s="162"/>
      <c r="U11" s="162"/>
      <c r="V11" s="162"/>
      <c r="W11" s="162"/>
      <c r="X11" s="162"/>
      <c r="Y11" s="162"/>
      <c r="Z11" s="163"/>
      <c r="AA11" s="161"/>
      <c r="AB11" s="162"/>
      <c r="AC11" s="162"/>
      <c r="AD11" s="162"/>
      <c r="AE11" s="162"/>
      <c r="AF11" s="163"/>
      <c r="AG11" s="161"/>
      <c r="AH11" s="162"/>
      <c r="AI11" s="162"/>
      <c r="AJ11" s="162"/>
      <c r="AK11" s="162"/>
      <c r="AL11" s="163"/>
      <c r="AM11" s="161"/>
      <c r="AN11" s="162"/>
      <c r="AO11" s="162"/>
      <c r="AP11" s="162"/>
      <c r="AQ11" s="162"/>
      <c r="AR11" s="163"/>
      <c r="AS11" s="161"/>
      <c r="AT11" s="162"/>
      <c r="AU11" s="162"/>
      <c r="AV11" s="162"/>
      <c r="AW11" s="162"/>
      <c r="AX11" s="163"/>
      <c r="AY11" s="161"/>
      <c r="AZ11" s="162"/>
      <c r="BA11" s="162"/>
      <c r="BB11" s="162"/>
      <c r="BC11" s="162"/>
      <c r="BD11" s="163"/>
      <c r="BE11" s="161"/>
      <c r="BF11" s="162"/>
      <c r="BG11" s="162"/>
      <c r="BH11" s="162"/>
      <c r="BI11" s="162"/>
      <c r="BJ11" s="162"/>
      <c r="BK11" s="163"/>
      <c r="BL11" s="161"/>
      <c r="BM11" s="162"/>
      <c r="BN11" s="162"/>
      <c r="BO11" s="162"/>
      <c r="BP11" s="162"/>
      <c r="BQ11" s="162"/>
      <c r="BR11" s="163"/>
      <c r="BS11" s="161"/>
      <c r="BT11" s="162"/>
      <c r="BU11" s="162"/>
      <c r="BV11" s="162"/>
      <c r="BW11" s="162"/>
      <c r="BX11" s="162"/>
      <c r="BY11" s="163"/>
      <c r="BZ11" s="161" t="s">
        <v>36</v>
      </c>
      <c r="CA11" s="162"/>
      <c r="CB11" s="162"/>
      <c r="CC11" s="162"/>
      <c r="CD11" s="162"/>
      <c r="CE11" s="163"/>
      <c r="CF11" s="146" t="s">
        <v>37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8"/>
      <c r="CX11" s="146" t="s">
        <v>38</v>
      </c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8"/>
      <c r="DV11" s="161" t="s">
        <v>39</v>
      </c>
      <c r="DW11" s="162"/>
      <c r="DX11" s="162"/>
      <c r="DY11" s="162"/>
      <c r="DZ11" s="162"/>
      <c r="EA11" s="163"/>
      <c r="EB11" s="161"/>
      <c r="EC11" s="162"/>
      <c r="ED11" s="162"/>
      <c r="EE11" s="162"/>
      <c r="EF11" s="162"/>
      <c r="EG11" s="162"/>
      <c r="EH11" s="162"/>
      <c r="EI11" s="163"/>
      <c r="EJ11" s="161"/>
      <c r="EK11" s="162"/>
      <c r="EL11" s="162"/>
      <c r="EM11" s="162"/>
      <c r="EN11" s="162"/>
      <c r="EO11" s="163"/>
      <c r="EP11" s="158" t="s">
        <v>40</v>
      </c>
      <c r="EQ11" s="159"/>
      <c r="ER11" s="159"/>
      <c r="ES11" s="159"/>
      <c r="ET11" s="159"/>
      <c r="EU11" s="160"/>
      <c r="EV11" s="161" t="s">
        <v>41</v>
      </c>
      <c r="EW11" s="162"/>
      <c r="EX11" s="162"/>
      <c r="EY11" s="162"/>
      <c r="EZ11" s="163"/>
      <c r="FA11" s="161" t="s">
        <v>42</v>
      </c>
      <c r="FB11" s="162"/>
      <c r="FC11" s="162"/>
      <c r="FD11" s="162"/>
      <c r="FE11" s="163"/>
      <c r="FF11" s="176"/>
      <c r="FG11" s="177"/>
      <c r="FH11" s="177"/>
      <c r="FI11" s="177"/>
      <c r="FJ11" s="177"/>
      <c r="FK11" s="178"/>
    </row>
    <row r="12" spans="1:167" s="6" customFormat="1" ht="197.25" customHeight="1" x14ac:dyDescent="0.2">
      <c r="A12" s="164"/>
      <c r="B12" s="165"/>
      <c r="C12" s="165"/>
      <c r="D12" s="165"/>
      <c r="E12" s="165"/>
      <c r="F12" s="166"/>
      <c r="G12" s="161"/>
      <c r="H12" s="162"/>
      <c r="I12" s="162"/>
      <c r="J12" s="162"/>
      <c r="K12" s="162"/>
      <c r="L12" s="163"/>
      <c r="M12" s="161"/>
      <c r="N12" s="162"/>
      <c r="O12" s="162"/>
      <c r="P12" s="162"/>
      <c r="Q12" s="162"/>
      <c r="R12" s="163"/>
      <c r="S12" s="161"/>
      <c r="T12" s="162"/>
      <c r="U12" s="162"/>
      <c r="V12" s="162"/>
      <c r="W12" s="162"/>
      <c r="X12" s="162"/>
      <c r="Y12" s="162"/>
      <c r="Z12" s="163"/>
      <c r="AA12" s="161"/>
      <c r="AB12" s="162"/>
      <c r="AC12" s="162"/>
      <c r="AD12" s="162"/>
      <c r="AE12" s="162"/>
      <c r="AF12" s="163"/>
      <c r="AG12" s="161"/>
      <c r="AH12" s="162"/>
      <c r="AI12" s="162"/>
      <c r="AJ12" s="162"/>
      <c r="AK12" s="162"/>
      <c r="AL12" s="163"/>
      <c r="AM12" s="161"/>
      <c r="AN12" s="162"/>
      <c r="AO12" s="162"/>
      <c r="AP12" s="162"/>
      <c r="AQ12" s="162"/>
      <c r="AR12" s="163"/>
      <c r="AS12" s="161"/>
      <c r="AT12" s="162"/>
      <c r="AU12" s="162"/>
      <c r="AV12" s="162"/>
      <c r="AW12" s="162"/>
      <c r="AX12" s="163"/>
      <c r="AY12" s="161"/>
      <c r="AZ12" s="162"/>
      <c r="BA12" s="162"/>
      <c r="BB12" s="162"/>
      <c r="BC12" s="162"/>
      <c r="BD12" s="163"/>
      <c r="BE12" s="161"/>
      <c r="BF12" s="162"/>
      <c r="BG12" s="162"/>
      <c r="BH12" s="162"/>
      <c r="BI12" s="162"/>
      <c r="BJ12" s="162"/>
      <c r="BK12" s="163"/>
      <c r="BL12" s="161"/>
      <c r="BM12" s="162"/>
      <c r="BN12" s="162"/>
      <c r="BO12" s="162"/>
      <c r="BP12" s="162"/>
      <c r="BQ12" s="162"/>
      <c r="BR12" s="163"/>
      <c r="BS12" s="161"/>
      <c r="BT12" s="162"/>
      <c r="BU12" s="162"/>
      <c r="BV12" s="162"/>
      <c r="BW12" s="162"/>
      <c r="BX12" s="162"/>
      <c r="BY12" s="163"/>
      <c r="BZ12" s="161"/>
      <c r="CA12" s="162"/>
      <c r="CB12" s="162"/>
      <c r="CC12" s="162"/>
      <c r="CD12" s="162"/>
      <c r="CE12" s="163"/>
      <c r="CF12" s="173" t="s">
        <v>43</v>
      </c>
      <c r="CG12" s="174"/>
      <c r="CH12" s="174"/>
      <c r="CI12" s="174"/>
      <c r="CJ12" s="174"/>
      <c r="CK12" s="175"/>
      <c r="CL12" s="173" t="s">
        <v>44</v>
      </c>
      <c r="CM12" s="174"/>
      <c r="CN12" s="174"/>
      <c r="CO12" s="174"/>
      <c r="CP12" s="174"/>
      <c r="CQ12" s="175"/>
      <c r="CR12" s="173" t="s">
        <v>45</v>
      </c>
      <c r="CS12" s="174"/>
      <c r="CT12" s="174"/>
      <c r="CU12" s="174"/>
      <c r="CV12" s="174"/>
      <c r="CW12" s="175"/>
      <c r="CX12" s="173" t="s">
        <v>46</v>
      </c>
      <c r="CY12" s="174"/>
      <c r="CZ12" s="174"/>
      <c r="DA12" s="174"/>
      <c r="DB12" s="174"/>
      <c r="DC12" s="175"/>
      <c r="DD12" s="173" t="s">
        <v>47</v>
      </c>
      <c r="DE12" s="174"/>
      <c r="DF12" s="174"/>
      <c r="DG12" s="174"/>
      <c r="DH12" s="174"/>
      <c r="DI12" s="175"/>
      <c r="DJ12" s="173" t="s">
        <v>48</v>
      </c>
      <c r="DK12" s="174"/>
      <c r="DL12" s="174"/>
      <c r="DM12" s="174"/>
      <c r="DN12" s="174"/>
      <c r="DO12" s="175"/>
      <c r="DP12" s="173" t="s">
        <v>49</v>
      </c>
      <c r="DQ12" s="174"/>
      <c r="DR12" s="174"/>
      <c r="DS12" s="174"/>
      <c r="DT12" s="174"/>
      <c r="DU12" s="175"/>
      <c r="DV12" s="161"/>
      <c r="DW12" s="162"/>
      <c r="DX12" s="162"/>
      <c r="DY12" s="162"/>
      <c r="DZ12" s="162"/>
      <c r="EA12" s="163"/>
      <c r="EB12" s="161"/>
      <c r="EC12" s="162"/>
      <c r="ED12" s="162"/>
      <c r="EE12" s="162"/>
      <c r="EF12" s="162"/>
      <c r="EG12" s="162"/>
      <c r="EH12" s="162"/>
      <c r="EI12" s="163"/>
      <c r="EJ12" s="164"/>
      <c r="EK12" s="165"/>
      <c r="EL12" s="165"/>
      <c r="EM12" s="165"/>
      <c r="EN12" s="165"/>
      <c r="EO12" s="166"/>
      <c r="EP12" s="164"/>
      <c r="EQ12" s="165"/>
      <c r="ER12" s="165"/>
      <c r="ES12" s="165"/>
      <c r="ET12" s="165"/>
      <c r="EU12" s="166"/>
      <c r="EV12" s="161"/>
      <c r="EW12" s="162"/>
      <c r="EX12" s="162"/>
      <c r="EY12" s="162"/>
      <c r="EZ12" s="163"/>
      <c r="FA12" s="161"/>
      <c r="FB12" s="162"/>
      <c r="FC12" s="162"/>
      <c r="FD12" s="162"/>
      <c r="FE12" s="163"/>
      <c r="FF12" s="179"/>
      <c r="FG12" s="180"/>
      <c r="FH12" s="180"/>
      <c r="FI12" s="180"/>
      <c r="FJ12" s="180"/>
      <c r="FK12" s="181"/>
    </row>
    <row r="13" spans="1:167" s="6" customFormat="1" ht="11.25" customHeight="1" x14ac:dyDescent="0.2">
      <c r="A13" s="127">
        <v>1</v>
      </c>
      <c r="B13" s="128"/>
      <c r="C13" s="128"/>
      <c r="D13" s="128"/>
      <c r="E13" s="128"/>
      <c r="F13" s="129"/>
      <c r="G13" s="182">
        <v>2</v>
      </c>
      <c r="H13" s="182"/>
      <c r="I13" s="182"/>
      <c r="J13" s="182"/>
      <c r="K13" s="182"/>
      <c r="L13" s="182"/>
      <c r="M13" s="182">
        <v>3</v>
      </c>
      <c r="N13" s="182"/>
      <c r="O13" s="182"/>
      <c r="P13" s="182"/>
      <c r="Q13" s="182"/>
      <c r="R13" s="182"/>
      <c r="S13" s="182">
        <v>4</v>
      </c>
      <c r="T13" s="182"/>
      <c r="U13" s="182"/>
      <c r="V13" s="182"/>
      <c r="W13" s="182"/>
      <c r="X13" s="182"/>
      <c r="Y13" s="182"/>
      <c r="Z13" s="182"/>
      <c r="AA13" s="182">
        <v>5</v>
      </c>
      <c r="AB13" s="182"/>
      <c r="AC13" s="182"/>
      <c r="AD13" s="182"/>
      <c r="AE13" s="182"/>
      <c r="AF13" s="182"/>
      <c r="AG13" s="182">
        <v>6</v>
      </c>
      <c r="AH13" s="182"/>
      <c r="AI13" s="182"/>
      <c r="AJ13" s="182"/>
      <c r="AK13" s="182"/>
      <c r="AL13" s="182"/>
      <c r="AM13" s="182">
        <v>7</v>
      </c>
      <c r="AN13" s="182"/>
      <c r="AO13" s="182"/>
      <c r="AP13" s="182"/>
      <c r="AQ13" s="182"/>
      <c r="AR13" s="182"/>
      <c r="AS13" s="182">
        <v>8</v>
      </c>
      <c r="AT13" s="182"/>
      <c r="AU13" s="182"/>
      <c r="AV13" s="182"/>
      <c r="AW13" s="182"/>
      <c r="AX13" s="182"/>
      <c r="AY13" s="182">
        <v>9</v>
      </c>
      <c r="AZ13" s="182"/>
      <c r="BA13" s="182"/>
      <c r="BB13" s="182"/>
      <c r="BC13" s="182"/>
      <c r="BD13" s="182"/>
      <c r="BE13" s="182">
        <v>10</v>
      </c>
      <c r="BF13" s="182"/>
      <c r="BG13" s="182"/>
      <c r="BH13" s="182"/>
      <c r="BI13" s="182"/>
      <c r="BJ13" s="182"/>
      <c r="BK13" s="182"/>
      <c r="BL13" s="182">
        <v>11</v>
      </c>
      <c r="BM13" s="182"/>
      <c r="BN13" s="182"/>
      <c r="BO13" s="182"/>
      <c r="BP13" s="182"/>
      <c r="BQ13" s="182"/>
      <c r="BR13" s="182"/>
      <c r="BS13" s="182">
        <v>12</v>
      </c>
      <c r="BT13" s="182"/>
      <c r="BU13" s="182"/>
      <c r="BV13" s="182"/>
      <c r="BW13" s="182"/>
      <c r="BX13" s="182"/>
      <c r="BY13" s="182"/>
      <c r="BZ13" s="182">
        <v>13</v>
      </c>
      <c r="CA13" s="182"/>
      <c r="CB13" s="182"/>
      <c r="CC13" s="182"/>
      <c r="CD13" s="182"/>
      <c r="CE13" s="182"/>
      <c r="CF13" s="182">
        <v>14</v>
      </c>
      <c r="CG13" s="182"/>
      <c r="CH13" s="182"/>
      <c r="CI13" s="182"/>
      <c r="CJ13" s="182"/>
      <c r="CK13" s="182"/>
      <c r="CL13" s="182">
        <v>15</v>
      </c>
      <c r="CM13" s="182"/>
      <c r="CN13" s="182"/>
      <c r="CO13" s="182"/>
      <c r="CP13" s="182"/>
      <c r="CQ13" s="182"/>
      <c r="CR13" s="182">
        <v>16</v>
      </c>
      <c r="CS13" s="182"/>
      <c r="CT13" s="182"/>
      <c r="CU13" s="182"/>
      <c r="CV13" s="182"/>
      <c r="CW13" s="182"/>
      <c r="CX13" s="182">
        <v>17</v>
      </c>
      <c r="CY13" s="182"/>
      <c r="CZ13" s="182"/>
      <c r="DA13" s="182"/>
      <c r="DB13" s="182"/>
      <c r="DC13" s="182"/>
      <c r="DD13" s="182">
        <v>18</v>
      </c>
      <c r="DE13" s="182"/>
      <c r="DF13" s="182"/>
      <c r="DG13" s="182"/>
      <c r="DH13" s="182"/>
      <c r="DI13" s="182"/>
      <c r="DJ13" s="182">
        <v>19</v>
      </c>
      <c r="DK13" s="182"/>
      <c r="DL13" s="182"/>
      <c r="DM13" s="182"/>
      <c r="DN13" s="182"/>
      <c r="DO13" s="182"/>
      <c r="DP13" s="182">
        <v>20</v>
      </c>
      <c r="DQ13" s="182"/>
      <c r="DR13" s="182"/>
      <c r="DS13" s="182"/>
      <c r="DT13" s="182"/>
      <c r="DU13" s="182"/>
      <c r="DV13" s="182">
        <v>21</v>
      </c>
      <c r="DW13" s="182"/>
      <c r="DX13" s="182"/>
      <c r="DY13" s="182"/>
      <c r="DZ13" s="182"/>
      <c r="EA13" s="182"/>
      <c r="EB13" s="182">
        <v>22</v>
      </c>
      <c r="EC13" s="182"/>
      <c r="ED13" s="182"/>
      <c r="EE13" s="182"/>
      <c r="EF13" s="182"/>
      <c r="EG13" s="182"/>
      <c r="EH13" s="182"/>
      <c r="EI13" s="182"/>
      <c r="EJ13" s="182">
        <v>23</v>
      </c>
      <c r="EK13" s="182"/>
      <c r="EL13" s="182"/>
      <c r="EM13" s="182"/>
      <c r="EN13" s="182"/>
      <c r="EO13" s="182"/>
      <c r="EP13" s="182">
        <v>24</v>
      </c>
      <c r="EQ13" s="182"/>
      <c r="ER13" s="182"/>
      <c r="ES13" s="182"/>
      <c r="ET13" s="182"/>
      <c r="EU13" s="182"/>
      <c r="EV13" s="182">
        <v>25</v>
      </c>
      <c r="EW13" s="182"/>
      <c r="EX13" s="182"/>
      <c r="EY13" s="182"/>
      <c r="EZ13" s="182"/>
      <c r="FA13" s="182">
        <v>26</v>
      </c>
      <c r="FB13" s="182"/>
      <c r="FC13" s="182"/>
      <c r="FD13" s="182"/>
      <c r="FE13" s="182"/>
      <c r="FF13" s="182">
        <v>27</v>
      </c>
      <c r="FG13" s="182"/>
      <c r="FH13" s="182"/>
      <c r="FI13" s="182"/>
      <c r="FJ13" s="182"/>
      <c r="FK13" s="182"/>
    </row>
    <row r="14" spans="1:167" s="6" customFormat="1" ht="35.25" customHeight="1" x14ac:dyDescent="0.2">
      <c r="A14" s="127">
        <v>1</v>
      </c>
      <c r="B14" s="128"/>
      <c r="C14" s="128"/>
      <c r="D14" s="128"/>
      <c r="E14" s="128"/>
      <c r="F14" s="129"/>
      <c r="G14" s="127" t="s">
        <v>127</v>
      </c>
      <c r="H14" s="128"/>
      <c r="I14" s="128"/>
      <c r="J14" s="128"/>
      <c r="K14" s="128"/>
      <c r="L14" s="129"/>
      <c r="M14" s="152" t="s">
        <v>131</v>
      </c>
      <c r="N14" s="152"/>
      <c r="O14" s="152"/>
      <c r="P14" s="152"/>
      <c r="Q14" s="152"/>
      <c r="R14" s="152"/>
      <c r="S14" s="152" t="s">
        <v>248</v>
      </c>
      <c r="T14" s="152"/>
      <c r="U14" s="152"/>
      <c r="V14" s="152"/>
      <c r="W14" s="152"/>
      <c r="X14" s="152"/>
      <c r="Y14" s="152"/>
      <c r="Z14" s="152"/>
      <c r="AA14" s="127" t="s">
        <v>128</v>
      </c>
      <c r="AB14" s="128"/>
      <c r="AC14" s="128"/>
      <c r="AD14" s="128"/>
      <c r="AE14" s="128"/>
      <c r="AF14" s="129"/>
      <c r="AG14" s="153" t="s">
        <v>307</v>
      </c>
      <c r="AH14" s="147"/>
      <c r="AI14" s="147"/>
      <c r="AJ14" s="147"/>
      <c r="AK14" s="147"/>
      <c r="AL14" s="148"/>
      <c r="AM14" s="153" t="s">
        <v>308</v>
      </c>
      <c r="AN14" s="147"/>
      <c r="AO14" s="147"/>
      <c r="AP14" s="147"/>
      <c r="AQ14" s="147"/>
      <c r="AR14" s="148"/>
      <c r="AS14" s="127" t="s">
        <v>55</v>
      </c>
      <c r="AT14" s="128"/>
      <c r="AU14" s="128"/>
      <c r="AV14" s="128"/>
      <c r="AW14" s="128"/>
      <c r="AX14" s="129"/>
      <c r="AY14" s="137" t="s">
        <v>249</v>
      </c>
      <c r="AZ14" s="138"/>
      <c r="BA14" s="138"/>
      <c r="BB14" s="138"/>
      <c r="BC14" s="138"/>
      <c r="BD14" s="139"/>
      <c r="BE14" s="140" t="s">
        <v>255</v>
      </c>
      <c r="BF14" s="141"/>
      <c r="BG14" s="141"/>
      <c r="BH14" s="141"/>
      <c r="BI14" s="141"/>
      <c r="BJ14" s="141"/>
      <c r="BK14" s="142"/>
      <c r="BL14" s="127"/>
      <c r="BM14" s="128"/>
      <c r="BN14" s="128"/>
      <c r="BO14" s="128"/>
      <c r="BP14" s="128"/>
      <c r="BQ14" s="128"/>
      <c r="BR14" s="129"/>
      <c r="BS14" s="127"/>
      <c r="BT14" s="128"/>
      <c r="BU14" s="128"/>
      <c r="BV14" s="128"/>
      <c r="BW14" s="128"/>
      <c r="BX14" s="128"/>
      <c r="BY14" s="129"/>
      <c r="BZ14" s="127">
        <v>1</v>
      </c>
      <c r="CA14" s="128"/>
      <c r="CB14" s="128"/>
      <c r="CC14" s="128"/>
      <c r="CD14" s="128"/>
      <c r="CE14" s="129"/>
      <c r="CF14" s="127"/>
      <c r="CG14" s="128"/>
      <c r="CH14" s="128"/>
      <c r="CI14" s="128"/>
      <c r="CJ14" s="128"/>
      <c r="CK14" s="129"/>
      <c r="CL14" s="127"/>
      <c r="CM14" s="128"/>
      <c r="CN14" s="128"/>
      <c r="CO14" s="128"/>
      <c r="CP14" s="128"/>
      <c r="CQ14" s="129"/>
      <c r="CR14" s="127">
        <v>1</v>
      </c>
      <c r="CS14" s="128"/>
      <c r="CT14" s="128"/>
      <c r="CU14" s="128"/>
      <c r="CV14" s="128"/>
      <c r="CW14" s="129"/>
      <c r="CX14" s="127"/>
      <c r="CY14" s="128"/>
      <c r="CZ14" s="128"/>
      <c r="DA14" s="128"/>
      <c r="DB14" s="128"/>
      <c r="DC14" s="129"/>
      <c r="DD14" s="127"/>
      <c r="DE14" s="128"/>
      <c r="DF14" s="128"/>
      <c r="DG14" s="128"/>
      <c r="DH14" s="128"/>
      <c r="DI14" s="129"/>
      <c r="DJ14" s="127">
        <v>1</v>
      </c>
      <c r="DK14" s="128"/>
      <c r="DL14" s="128"/>
      <c r="DM14" s="128"/>
      <c r="DN14" s="128"/>
      <c r="DO14" s="129"/>
      <c r="DP14" s="127"/>
      <c r="DQ14" s="128"/>
      <c r="DR14" s="128"/>
      <c r="DS14" s="128"/>
      <c r="DT14" s="128"/>
      <c r="DU14" s="129"/>
      <c r="DV14" s="127">
        <v>1</v>
      </c>
      <c r="DW14" s="128"/>
      <c r="DX14" s="128"/>
      <c r="DY14" s="128"/>
      <c r="DZ14" s="128"/>
      <c r="EA14" s="129"/>
      <c r="EB14" s="131">
        <f>100+250+63+500+180+100+100+180</f>
        <v>1473</v>
      </c>
      <c r="EC14" s="132"/>
      <c r="ED14" s="132"/>
      <c r="EE14" s="132"/>
      <c r="EF14" s="132"/>
      <c r="EG14" s="132"/>
      <c r="EH14" s="132"/>
      <c r="EI14" s="133"/>
      <c r="EJ14" s="127" t="s">
        <v>129</v>
      </c>
      <c r="EK14" s="128"/>
      <c r="EL14" s="128"/>
      <c r="EM14" s="128"/>
      <c r="EN14" s="128"/>
      <c r="EO14" s="129"/>
      <c r="EP14" s="124" t="s">
        <v>309</v>
      </c>
      <c r="EQ14" s="125"/>
      <c r="ER14" s="125"/>
      <c r="ES14" s="125"/>
      <c r="ET14" s="125"/>
      <c r="EU14" s="126"/>
      <c r="EV14" s="127" t="s">
        <v>132</v>
      </c>
      <c r="EW14" s="128"/>
      <c r="EX14" s="128"/>
      <c r="EY14" s="128"/>
      <c r="EZ14" s="129"/>
      <c r="FA14" s="130" t="s">
        <v>130</v>
      </c>
      <c r="FB14" s="128"/>
      <c r="FC14" s="128"/>
      <c r="FD14" s="128"/>
      <c r="FE14" s="129"/>
      <c r="FF14" s="115">
        <v>1</v>
      </c>
      <c r="FG14" s="116"/>
      <c r="FH14" s="116"/>
      <c r="FI14" s="116"/>
      <c r="FJ14" s="116"/>
      <c r="FK14" s="117"/>
    </row>
    <row r="15" spans="1:167" s="6" customFormat="1" ht="35.25" customHeight="1" x14ac:dyDescent="0.2">
      <c r="A15" s="127">
        <v>2</v>
      </c>
      <c r="B15" s="128"/>
      <c r="C15" s="128"/>
      <c r="D15" s="128"/>
      <c r="E15" s="128"/>
      <c r="F15" s="129"/>
      <c r="G15" s="127" t="s">
        <v>127</v>
      </c>
      <c r="H15" s="128"/>
      <c r="I15" s="128"/>
      <c r="J15" s="128"/>
      <c r="K15" s="128"/>
      <c r="L15" s="129"/>
      <c r="M15" s="152" t="s">
        <v>131</v>
      </c>
      <c r="N15" s="152"/>
      <c r="O15" s="152"/>
      <c r="P15" s="152"/>
      <c r="Q15" s="152"/>
      <c r="R15" s="152"/>
      <c r="S15" s="152" t="s">
        <v>248</v>
      </c>
      <c r="T15" s="152"/>
      <c r="U15" s="152"/>
      <c r="V15" s="152"/>
      <c r="W15" s="152"/>
      <c r="X15" s="152"/>
      <c r="Y15" s="152"/>
      <c r="Z15" s="152"/>
      <c r="AA15" s="127" t="s">
        <v>128</v>
      </c>
      <c r="AB15" s="128"/>
      <c r="AC15" s="128"/>
      <c r="AD15" s="128"/>
      <c r="AE15" s="128"/>
      <c r="AF15" s="129"/>
      <c r="AG15" s="146" t="s">
        <v>310</v>
      </c>
      <c r="AH15" s="147"/>
      <c r="AI15" s="147"/>
      <c r="AJ15" s="147"/>
      <c r="AK15" s="147"/>
      <c r="AL15" s="148"/>
      <c r="AM15" s="146" t="s">
        <v>311</v>
      </c>
      <c r="AN15" s="147"/>
      <c r="AO15" s="147"/>
      <c r="AP15" s="147"/>
      <c r="AQ15" s="147"/>
      <c r="AR15" s="148"/>
      <c r="AS15" s="127" t="s">
        <v>55</v>
      </c>
      <c r="AT15" s="128"/>
      <c r="AU15" s="128"/>
      <c r="AV15" s="128"/>
      <c r="AW15" s="128"/>
      <c r="AX15" s="129"/>
      <c r="AY15" s="137" t="s">
        <v>312</v>
      </c>
      <c r="AZ15" s="138"/>
      <c r="BA15" s="138"/>
      <c r="BB15" s="138"/>
      <c r="BC15" s="138"/>
      <c r="BD15" s="139"/>
      <c r="BE15" s="140" t="s">
        <v>255</v>
      </c>
      <c r="BF15" s="141"/>
      <c r="BG15" s="141"/>
      <c r="BH15" s="141"/>
      <c r="BI15" s="141"/>
      <c r="BJ15" s="141"/>
      <c r="BK15" s="142"/>
      <c r="BL15" s="127"/>
      <c r="BM15" s="128"/>
      <c r="BN15" s="128"/>
      <c r="BO15" s="128"/>
      <c r="BP15" s="128"/>
      <c r="BQ15" s="128"/>
      <c r="BR15" s="129"/>
      <c r="BS15" s="127"/>
      <c r="BT15" s="128"/>
      <c r="BU15" s="128"/>
      <c r="BV15" s="128"/>
      <c r="BW15" s="128"/>
      <c r="BX15" s="128"/>
      <c r="BY15" s="129"/>
      <c r="BZ15" s="127">
        <v>1</v>
      </c>
      <c r="CA15" s="128"/>
      <c r="CB15" s="128"/>
      <c r="CC15" s="128"/>
      <c r="CD15" s="128"/>
      <c r="CE15" s="129"/>
      <c r="CF15" s="127"/>
      <c r="CG15" s="128"/>
      <c r="CH15" s="128"/>
      <c r="CI15" s="128"/>
      <c r="CJ15" s="128"/>
      <c r="CK15" s="129"/>
      <c r="CL15" s="127"/>
      <c r="CM15" s="128"/>
      <c r="CN15" s="128"/>
      <c r="CO15" s="128"/>
      <c r="CP15" s="128"/>
      <c r="CQ15" s="129"/>
      <c r="CR15" s="127">
        <v>1</v>
      </c>
      <c r="CS15" s="128"/>
      <c r="CT15" s="128"/>
      <c r="CU15" s="128"/>
      <c r="CV15" s="128"/>
      <c r="CW15" s="129"/>
      <c r="CX15" s="127"/>
      <c r="CY15" s="128"/>
      <c r="CZ15" s="128"/>
      <c r="DA15" s="128"/>
      <c r="DB15" s="128"/>
      <c r="DC15" s="129"/>
      <c r="DD15" s="127"/>
      <c r="DE15" s="128"/>
      <c r="DF15" s="128"/>
      <c r="DG15" s="128"/>
      <c r="DH15" s="128"/>
      <c r="DI15" s="129"/>
      <c r="DJ15" s="127">
        <v>1</v>
      </c>
      <c r="DK15" s="128"/>
      <c r="DL15" s="128"/>
      <c r="DM15" s="128"/>
      <c r="DN15" s="128"/>
      <c r="DO15" s="129"/>
      <c r="DP15" s="127"/>
      <c r="DQ15" s="128"/>
      <c r="DR15" s="128"/>
      <c r="DS15" s="128"/>
      <c r="DT15" s="128"/>
      <c r="DU15" s="129"/>
      <c r="DV15" s="127">
        <v>1</v>
      </c>
      <c r="DW15" s="128"/>
      <c r="DX15" s="128"/>
      <c r="DY15" s="128"/>
      <c r="DZ15" s="128"/>
      <c r="EA15" s="129"/>
      <c r="EB15" s="131">
        <f>EB14</f>
        <v>1473</v>
      </c>
      <c r="EC15" s="132"/>
      <c r="ED15" s="132"/>
      <c r="EE15" s="132"/>
      <c r="EF15" s="132"/>
      <c r="EG15" s="132"/>
      <c r="EH15" s="132"/>
      <c r="EI15" s="133"/>
      <c r="EJ15" s="127" t="s">
        <v>129</v>
      </c>
      <c r="EK15" s="128"/>
      <c r="EL15" s="128"/>
      <c r="EM15" s="128"/>
      <c r="EN15" s="128"/>
      <c r="EO15" s="129"/>
      <c r="EP15" s="124" t="s">
        <v>313</v>
      </c>
      <c r="EQ15" s="125"/>
      <c r="ER15" s="125"/>
      <c r="ES15" s="125"/>
      <c r="ET15" s="125"/>
      <c r="EU15" s="126"/>
      <c r="EV15" s="127" t="s">
        <v>132</v>
      </c>
      <c r="EW15" s="128"/>
      <c r="EX15" s="128"/>
      <c r="EY15" s="128"/>
      <c r="EZ15" s="129"/>
      <c r="FA15" s="130" t="s">
        <v>130</v>
      </c>
      <c r="FB15" s="128"/>
      <c r="FC15" s="128"/>
      <c r="FD15" s="128"/>
      <c r="FE15" s="129"/>
      <c r="FF15" s="115">
        <v>1</v>
      </c>
      <c r="FG15" s="116"/>
      <c r="FH15" s="116"/>
      <c r="FI15" s="116"/>
      <c r="FJ15" s="116"/>
      <c r="FK15" s="117"/>
    </row>
    <row r="16" spans="1:167" s="6" customFormat="1" ht="37.5" customHeight="1" x14ac:dyDescent="0.2">
      <c r="A16" s="127">
        <v>3</v>
      </c>
      <c r="B16" s="128"/>
      <c r="C16" s="128"/>
      <c r="D16" s="128"/>
      <c r="E16" s="128"/>
      <c r="F16" s="129"/>
      <c r="G16" s="127" t="s">
        <v>127</v>
      </c>
      <c r="H16" s="128"/>
      <c r="I16" s="128"/>
      <c r="J16" s="128"/>
      <c r="K16" s="128"/>
      <c r="L16" s="129"/>
      <c r="M16" s="152" t="s">
        <v>131</v>
      </c>
      <c r="N16" s="152"/>
      <c r="O16" s="152"/>
      <c r="P16" s="152"/>
      <c r="Q16" s="152"/>
      <c r="R16" s="152"/>
      <c r="S16" s="152" t="s">
        <v>248</v>
      </c>
      <c r="T16" s="152"/>
      <c r="U16" s="152"/>
      <c r="V16" s="152"/>
      <c r="W16" s="152"/>
      <c r="X16" s="152"/>
      <c r="Y16" s="152"/>
      <c r="Z16" s="152"/>
      <c r="AA16" s="127" t="s">
        <v>128</v>
      </c>
      <c r="AB16" s="128"/>
      <c r="AC16" s="128"/>
      <c r="AD16" s="128"/>
      <c r="AE16" s="128"/>
      <c r="AF16" s="129"/>
      <c r="AG16" s="146" t="s">
        <v>314</v>
      </c>
      <c r="AH16" s="147"/>
      <c r="AI16" s="147"/>
      <c r="AJ16" s="147"/>
      <c r="AK16" s="147"/>
      <c r="AL16" s="148"/>
      <c r="AM16" s="146" t="s">
        <v>315</v>
      </c>
      <c r="AN16" s="147"/>
      <c r="AO16" s="147"/>
      <c r="AP16" s="147"/>
      <c r="AQ16" s="147"/>
      <c r="AR16" s="148"/>
      <c r="AS16" s="127" t="s">
        <v>55</v>
      </c>
      <c r="AT16" s="128"/>
      <c r="AU16" s="128"/>
      <c r="AV16" s="128"/>
      <c r="AW16" s="128"/>
      <c r="AX16" s="129"/>
      <c r="AY16" s="137" t="s">
        <v>249</v>
      </c>
      <c r="AZ16" s="138"/>
      <c r="BA16" s="138"/>
      <c r="BB16" s="138"/>
      <c r="BC16" s="138"/>
      <c r="BD16" s="139"/>
      <c r="BE16" s="140" t="s">
        <v>255</v>
      </c>
      <c r="BF16" s="141"/>
      <c r="BG16" s="141"/>
      <c r="BH16" s="141"/>
      <c r="BI16" s="141"/>
      <c r="BJ16" s="141"/>
      <c r="BK16" s="142"/>
      <c r="BL16" s="127"/>
      <c r="BM16" s="128"/>
      <c r="BN16" s="128"/>
      <c r="BO16" s="128"/>
      <c r="BP16" s="128"/>
      <c r="BQ16" s="128"/>
      <c r="BR16" s="129"/>
      <c r="BS16" s="127"/>
      <c r="BT16" s="128"/>
      <c r="BU16" s="128"/>
      <c r="BV16" s="128"/>
      <c r="BW16" s="128"/>
      <c r="BX16" s="128"/>
      <c r="BY16" s="129"/>
      <c r="BZ16" s="127">
        <v>1</v>
      </c>
      <c r="CA16" s="128"/>
      <c r="CB16" s="128"/>
      <c r="CC16" s="128"/>
      <c r="CD16" s="128"/>
      <c r="CE16" s="129"/>
      <c r="CF16" s="127"/>
      <c r="CG16" s="128"/>
      <c r="CH16" s="128"/>
      <c r="CI16" s="128"/>
      <c r="CJ16" s="128"/>
      <c r="CK16" s="129"/>
      <c r="CL16" s="127"/>
      <c r="CM16" s="128"/>
      <c r="CN16" s="128"/>
      <c r="CO16" s="128"/>
      <c r="CP16" s="128"/>
      <c r="CQ16" s="129"/>
      <c r="CR16" s="127">
        <v>1</v>
      </c>
      <c r="CS16" s="128"/>
      <c r="CT16" s="128"/>
      <c r="CU16" s="128"/>
      <c r="CV16" s="128"/>
      <c r="CW16" s="129"/>
      <c r="CX16" s="127"/>
      <c r="CY16" s="128"/>
      <c r="CZ16" s="128"/>
      <c r="DA16" s="128"/>
      <c r="DB16" s="128"/>
      <c r="DC16" s="129"/>
      <c r="DD16" s="127"/>
      <c r="DE16" s="128"/>
      <c r="DF16" s="128"/>
      <c r="DG16" s="128"/>
      <c r="DH16" s="128"/>
      <c r="DI16" s="129"/>
      <c r="DJ16" s="127">
        <v>1</v>
      </c>
      <c r="DK16" s="128"/>
      <c r="DL16" s="128"/>
      <c r="DM16" s="128"/>
      <c r="DN16" s="128"/>
      <c r="DO16" s="129"/>
      <c r="DP16" s="127"/>
      <c r="DQ16" s="128"/>
      <c r="DR16" s="128"/>
      <c r="DS16" s="128"/>
      <c r="DT16" s="128"/>
      <c r="DU16" s="129"/>
      <c r="DV16" s="127">
        <v>1</v>
      </c>
      <c r="DW16" s="128"/>
      <c r="DX16" s="128"/>
      <c r="DY16" s="128"/>
      <c r="DZ16" s="128"/>
      <c r="EA16" s="129"/>
      <c r="EB16" s="131">
        <f>EB14</f>
        <v>1473</v>
      </c>
      <c r="EC16" s="132"/>
      <c r="ED16" s="132"/>
      <c r="EE16" s="132"/>
      <c r="EF16" s="132"/>
      <c r="EG16" s="132"/>
      <c r="EH16" s="132"/>
      <c r="EI16" s="133"/>
      <c r="EJ16" s="127" t="s">
        <v>129</v>
      </c>
      <c r="EK16" s="128"/>
      <c r="EL16" s="128"/>
      <c r="EM16" s="128"/>
      <c r="EN16" s="128"/>
      <c r="EO16" s="129"/>
      <c r="EP16" s="124" t="s">
        <v>316</v>
      </c>
      <c r="EQ16" s="125"/>
      <c r="ER16" s="125"/>
      <c r="ES16" s="125"/>
      <c r="ET16" s="125"/>
      <c r="EU16" s="126"/>
      <c r="EV16" s="127" t="s">
        <v>132</v>
      </c>
      <c r="EW16" s="128"/>
      <c r="EX16" s="128"/>
      <c r="EY16" s="128"/>
      <c r="EZ16" s="129"/>
      <c r="FA16" s="127" t="s">
        <v>130</v>
      </c>
      <c r="FB16" s="128"/>
      <c r="FC16" s="128"/>
      <c r="FD16" s="128"/>
      <c r="FE16" s="129"/>
      <c r="FF16" s="115">
        <v>1</v>
      </c>
      <c r="FG16" s="116"/>
      <c r="FH16" s="116"/>
      <c r="FI16" s="116"/>
      <c r="FJ16" s="116"/>
      <c r="FK16" s="117"/>
    </row>
    <row r="17" spans="1:167" s="6" customFormat="1" ht="35.25" hidden="1" customHeight="1" outlineLevel="1" x14ac:dyDescent="0.2">
      <c r="A17" s="127">
        <v>4</v>
      </c>
      <c r="B17" s="128"/>
      <c r="C17" s="128"/>
      <c r="D17" s="128"/>
      <c r="E17" s="128"/>
      <c r="F17" s="129"/>
      <c r="G17" s="127" t="s">
        <v>127</v>
      </c>
      <c r="H17" s="128"/>
      <c r="I17" s="128"/>
      <c r="J17" s="128"/>
      <c r="K17" s="128"/>
      <c r="L17" s="129"/>
      <c r="M17" s="152" t="s">
        <v>135</v>
      </c>
      <c r="N17" s="152"/>
      <c r="O17" s="152"/>
      <c r="P17" s="152"/>
      <c r="Q17" s="152"/>
      <c r="R17" s="152"/>
      <c r="S17" s="127" t="s">
        <v>317</v>
      </c>
      <c r="T17" s="128"/>
      <c r="U17" s="128"/>
      <c r="V17" s="128"/>
      <c r="W17" s="128"/>
      <c r="X17" s="128"/>
      <c r="Y17" s="128"/>
      <c r="Z17" s="129"/>
      <c r="AA17" s="127" t="s">
        <v>128</v>
      </c>
      <c r="AB17" s="128"/>
      <c r="AC17" s="128"/>
      <c r="AD17" s="128"/>
      <c r="AE17" s="128"/>
      <c r="AF17" s="129"/>
      <c r="AG17" s="146" t="s">
        <v>318</v>
      </c>
      <c r="AH17" s="147"/>
      <c r="AI17" s="147"/>
      <c r="AJ17" s="147"/>
      <c r="AK17" s="147"/>
      <c r="AL17" s="148"/>
      <c r="AM17" s="146" t="s">
        <v>319</v>
      </c>
      <c r="AN17" s="147"/>
      <c r="AO17" s="147"/>
      <c r="AP17" s="147"/>
      <c r="AQ17" s="147"/>
      <c r="AR17" s="148"/>
      <c r="AS17" s="127" t="s">
        <v>55</v>
      </c>
      <c r="AT17" s="128"/>
      <c r="AU17" s="128"/>
      <c r="AV17" s="128"/>
      <c r="AW17" s="128"/>
      <c r="AX17" s="129"/>
      <c r="AY17" s="127" t="s">
        <v>320</v>
      </c>
      <c r="AZ17" s="128"/>
      <c r="BA17" s="128"/>
      <c r="BB17" s="128"/>
      <c r="BC17" s="128"/>
      <c r="BD17" s="129"/>
      <c r="BE17" s="143" t="s">
        <v>195</v>
      </c>
      <c r="BF17" s="144"/>
      <c r="BG17" s="144"/>
      <c r="BH17" s="144"/>
      <c r="BI17" s="144"/>
      <c r="BJ17" s="144"/>
      <c r="BK17" s="145"/>
      <c r="BL17" s="127"/>
      <c r="BM17" s="128"/>
      <c r="BN17" s="128"/>
      <c r="BO17" s="128"/>
      <c r="BP17" s="128"/>
      <c r="BQ17" s="128"/>
      <c r="BR17" s="129"/>
      <c r="BS17" s="127"/>
      <c r="BT17" s="128"/>
      <c r="BU17" s="128"/>
      <c r="BV17" s="128"/>
      <c r="BW17" s="128"/>
      <c r="BX17" s="128"/>
      <c r="BY17" s="129"/>
      <c r="BZ17" s="127">
        <v>1</v>
      </c>
      <c r="CA17" s="128"/>
      <c r="CB17" s="128"/>
      <c r="CC17" s="128"/>
      <c r="CD17" s="128"/>
      <c r="CE17" s="129"/>
      <c r="CF17" s="127"/>
      <c r="CG17" s="128"/>
      <c r="CH17" s="128"/>
      <c r="CI17" s="128"/>
      <c r="CJ17" s="128"/>
      <c r="CK17" s="129"/>
      <c r="CL17" s="127"/>
      <c r="CM17" s="128"/>
      <c r="CN17" s="128"/>
      <c r="CO17" s="128"/>
      <c r="CP17" s="128"/>
      <c r="CQ17" s="129"/>
      <c r="CR17" s="127">
        <v>1</v>
      </c>
      <c r="CS17" s="128"/>
      <c r="CT17" s="128"/>
      <c r="CU17" s="128"/>
      <c r="CV17" s="128"/>
      <c r="CW17" s="129"/>
      <c r="CX17" s="127"/>
      <c r="CY17" s="128"/>
      <c r="CZ17" s="128"/>
      <c r="DA17" s="128"/>
      <c r="DB17" s="128"/>
      <c r="DC17" s="129"/>
      <c r="DD17" s="127"/>
      <c r="DE17" s="128"/>
      <c r="DF17" s="128"/>
      <c r="DG17" s="128"/>
      <c r="DH17" s="128"/>
      <c r="DI17" s="129"/>
      <c r="DJ17" s="127">
        <v>1</v>
      </c>
      <c r="DK17" s="128"/>
      <c r="DL17" s="128"/>
      <c r="DM17" s="128"/>
      <c r="DN17" s="128"/>
      <c r="DO17" s="129"/>
      <c r="DP17" s="127"/>
      <c r="DQ17" s="128"/>
      <c r="DR17" s="128"/>
      <c r="DS17" s="128"/>
      <c r="DT17" s="128"/>
      <c r="DU17" s="129"/>
      <c r="DV17" s="127">
        <v>1</v>
      </c>
      <c r="DW17" s="128"/>
      <c r="DX17" s="128"/>
      <c r="DY17" s="128"/>
      <c r="DZ17" s="128"/>
      <c r="EA17" s="129"/>
      <c r="EB17" s="134">
        <v>800</v>
      </c>
      <c r="EC17" s="135"/>
      <c r="ED17" s="135"/>
      <c r="EE17" s="135"/>
      <c r="EF17" s="135"/>
      <c r="EG17" s="135"/>
      <c r="EH17" s="135"/>
      <c r="EI17" s="136"/>
      <c r="EJ17" s="127" t="s">
        <v>129</v>
      </c>
      <c r="EK17" s="128"/>
      <c r="EL17" s="128"/>
      <c r="EM17" s="128"/>
      <c r="EN17" s="128"/>
      <c r="EO17" s="129"/>
      <c r="EP17" s="124" t="s">
        <v>321</v>
      </c>
      <c r="EQ17" s="125"/>
      <c r="ER17" s="125"/>
      <c r="ES17" s="125"/>
      <c r="ET17" s="125"/>
      <c r="EU17" s="126"/>
      <c r="EV17" s="127" t="s">
        <v>322</v>
      </c>
      <c r="EW17" s="128"/>
      <c r="EX17" s="128"/>
      <c r="EY17" s="128"/>
      <c r="EZ17" s="129"/>
      <c r="FA17" s="127" t="s">
        <v>247</v>
      </c>
      <c r="FB17" s="128"/>
      <c r="FC17" s="128"/>
      <c r="FD17" s="128"/>
      <c r="FE17" s="129"/>
      <c r="FF17" s="115">
        <v>1</v>
      </c>
      <c r="FG17" s="116"/>
      <c r="FH17" s="116"/>
      <c r="FI17" s="116"/>
      <c r="FJ17" s="116"/>
      <c r="FK17" s="117"/>
    </row>
    <row r="18" spans="1:167" s="6" customFormat="1" ht="36.75" hidden="1" customHeight="1" outlineLevel="1" x14ac:dyDescent="0.2">
      <c r="A18" s="127">
        <v>5</v>
      </c>
      <c r="B18" s="128"/>
      <c r="C18" s="128"/>
      <c r="D18" s="128"/>
      <c r="E18" s="128"/>
      <c r="F18" s="129"/>
      <c r="G18" s="127" t="s">
        <v>127</v>
      </c>
      <c r="H18" s="128"/>
      <c r="I18" s="128"/>
      <c r="J18" s="128"/>
      <c r="K18" s="128"/>
      <c r="L18" s="129"/>
      <c r="M18" s="152" t="s">
        <v>323</v>
      </c>
      <c r="N18" s="152"/>
      <c r="O18" s="152"/>
      <c r="P18" s="152"/>
      <c r="Q18" s="152"/>
      <c r="R18" s="152"/>
      <c r="S18" s="154" t="s">
        <v>324</v>
      </c>
      <c r="T18" s="128"/>
      <c r="U18" s="128"/>
      <c r="V18" s="128"/>
      <c r="W18" s="128"/>
      <c r="X18" s="128"/>
      <c r="Y18" s="128"/>
      <c r="Z18" s="129"/>
      <c r="AA18" s="127" t="s">
        <v>128</v>
      </c>
      <c r="AB18" s="128"/>
      <c r="AC18" s="128"/>
      <c r="AD18" s="128"/>
      <c r="AE18" s="128"/>
      <c r="AF18" s="129"/>
      <c r="AG18" s="146" t="s">
        <v>325</v>
      </c>
      <c r="AH18" s="147"/>
      <c r="AI18" s="147"/>
      <c r="AJ18" s="147"/>
      <c r="AK18" s="147"/>
      <c r="AL18" s="148"/>
      <c r="AM18" s="146" t="s">
        <v>326</v>
      </c>
      <c r="AN18" s="147"/>
      <c r="AO18" s="147"/>
      <c r="AP18" s="147"/>
      <c r="AQ18" s="147"/>
      <c r="AR18" s="148"/>
      <c r="AS18" s="127" t="s">
        <v>55</v>
      </c>
      <c r="AT18" s="128"/>
      <c r="AU18" s="128"/>
      <c r="AV18" s="128"/>
      <c r="AW18" s="128"/>
      <c r="AX18" s="129"/>
      <c r="AY18" s="127" t="s">
        <v>327</v>
      </c>
      <c r="AZ18" s="128"/>
      <c r="BA18" s="128"/>
      <c r="BB18" s="128"/>
      <c r="BC18" s="128"/>
      <c r="BD18" s="129"/>
      <c r="BE18" s="143" t="s">
        <v>201</v>
      </c>
      <c r="BF18" s="144"/>
      <c r="BG18" s="144"/>
      <c r="BH18" s="144"/>
      <c r="BI18" s="144"/>
      <c r="BJ18" s="144"/>
      <c r="BK18" s="145"/>
      <c r="BL18" s="127"/>
      <c r="BM18" s="128"/>
      <c r="BN18" s="128"/>
      <c r="BO18" s="128"/>
      <c r="BP18" s="128"/>
      <c r="BQ18" s="128"/>
      <c r="BR18" s="129"/>
      <c r="BS18" s="127"/>
      <c r="BT18" s="128"/>
      <c r="BU18" s="128"/>
      <c r="BV18" s="128"/>
      <c r="BW18" s="128"/>
      <c r="BX18" s="128"/>
      <c r="BY18" s="129"/>
      <c r="BZ18" s="127">
        <v>1</v>
      </c>
      <c r="CA18" s="128"/>
      <c r="CB18" s="128"/>
      <c r="CC18" s="128"/>
      <c r="CD18" s="128"/>
      <c r="CE18" s="129"/>
      <c r="CF18" s="127"/>
      <c r="CG18" s="128"/>
      <c r="CH18" s="128"/>
      <c r="CI18" s="128"/>
      <c r="CJ18" s="128"/>
      <c r="CK18" s="129"/>
      <c r="CL18" s="127"/>
      <c r="CM18" s="128"/>
      <c r="CN18" s="128"/>
      <c r="CO18" s="128"/>
      <c r="CP18" s="128"/>
      <c r="CQ18" s="129"/>
      <c r="CR18" s="127">
        <v>1</v>
      </c>
      <c r="CS18" s="128"/>
      <c r="CT18" s="128"/>
      <c r="CU18" s="128"/>
      <c r="CV18" s="128"/>
      <c r="CW18" s="129"/>
      <c r="CX18" s="127"/>
      <c r="CY18" s="128"/>
      <c r="CZ18" s="128"/>
      <c r="DA18" s="128"/>
      <c r="DB18" s="128"/>
      <c r="DC18" s="129"/>
      <c r="DD18" s="127"/>
      <c r="DE18" s="128"/>
      <c r="DF18" s="128"/>
      <c r="DG18" s="128"/>
      <c r="DH18" s="128"/>
      <c r="DI18" s="129"/>
      <c r="DJ18" s="127">
        <v>1</v>
      </c>
      <c r="DK18" s="128"/>
      <c r="DL18" s="128"/>
      <c r="DM18" s="128"/>
      <c r="DN18" s="128"/>
      <c r="DO18" s="129"/>
      <c r="DP18" s="127"/>
      <c r="DQ18" s="128"/>
      <c r="DR18" s="128"/>
      <c r="DS18" s="128"/>
      <c r="DT18" s="128"/>
      <c r="DU18" s="129"/>
      <c r="DV18" s="127">
        <v>1</v>
      </c>
      <c r="DW18" s="128"/>
      <c r="DX18" s="128"/>
      <c r="DY18" s="128"/>
      <c r="DZ18" s="128"/>
      <c r="EA18" s="129"/>
      <c r="EB18" s="115">
        <v>800</v>
      </c>
      <c r="EC18" s="116"/>
      <c r="ED18" s="116"/>
      <c r="EE18" s="116"/>
      <c r="EF18" s="116"/>
      <c r="EG18" s="116"/>
      <c r="EH18" s="116"/>
      <c r="EI18" s="117"/>
      <c r="EJ18" s="127" t="s">
        <v>129</v>
      </c>
      <c r="EK18" s="128"/>
      <c r="EL18" s="128"/>
      <c r="EM18" s="128"/>
      <c r="EN18" s="128"/>
      <c r="EO18" s="129"/>
      <c r="EP18" s="124" t="s">
        <v>328</v>
      </c>
      <c r="EQ18" s="125"/>
      <c r="ER18" s="125"/>
      <c r="ES18" s="125"/>
      <c r="ET18" s="125"/>
      <c r="EU18" s="126"/>
      <c r="EV18" s="127" t="s">
        <v>329</v>
      </c>
      <c r="EW18" s="128"/>
      <c r="EX18" s="128"/>
      <c r="EY18" s="128"/>
      <c r="EZ18" s="129"/>
      <c r="FA18" s="127" t="s">
        <v>247</v>
      </c>
      <c r="FB18" s="128"/>
      <c r="FC18" s="128"/>
      <c r="FD18" s="128"/>
      <c r="FE18" s="129"/>
      <c r="FF18" s="115">
        <v>1</v>
      </c>
      <c r="FG18" s="116"/>
      <c r="FH18" s="116"/>
      <c r="FI18" s="116"/>
      <c r="FJ18" s="116"/>
      <c r="FK18" s="117"/>
    </row>
    <row r="19" spans="1:167" s="17" customFormat="1" ht="34.5" hidden="1" customHeight="1" outlineLevel="1" x14ac:dyDescent="0.2">
      <c r="A19" s="149" t="s">
        <v>136</v>
      </c>
      <c r="B19" s="150"/>
      <c r="C19" s="150"/>
      <c r="D19" s="150"/>
      <c r="E19" s="150"/>
      <c r="F19" s="151"/>
      <c r="G19" s="183" t="s">
        <v>127</v>
      </c>
      <c r="H19" s="183"/>
      <c r="I19" s="183"/>
      <c r="J19" s="183"/>
      <c r="K19" s="183"/>
      <c r="L19" s="183"/>
      <c r="M19" s="152" t="s">
        <v>330</v>
      </c>
      <c r="N19" s="152"/>
      <c r="O19" s="152"/>
      <c r="P19" s="152"/>
      <c r="Q19" s="152"/>
      <c r="R19" s="152"/>
      <c r="S19" s="184" t="s">
        <v>331</v>
      </c>
      <c r="T19" s="125"/>
      <c r="U19" s="125"/>
      <c r="V19" s="125"/>
      <c r="W19" s="125"/>
      <c r="X19" s="125"/>
      <c r="Y19" s="125"/>
      <c r="Z19" s="126"/>
      <c r="AA19" s="127" t="s">
        <v>128</v>
      </c>
      <c r="AB19" s="128"/>
      <c r="AC19" s="128"/>
      <c r="AD19" s="128"/>
      <c r="AE19" s="128"/>
      <c r="AF19" s="129"/>
      <c r="AG19" s="185" t="s">
        <v>332</v>
      </c>
      <c r="AH19" s="186"/>
      <c r="AI19" s="186"/>
      <c r="AJ19" s="186"/>
      <c r="AK19" s="186"/>
      <c r="AL19" s="187"/>
      <c r="AM19" s="185" t="s">
        <v>333</v>
      </c>
      <c r="AN19" s="186"/>
      <c r="AO19" s="186"/>
      <c r="AP19" s="186"/>
      <c r="AQ19" s="186"/>
      <c r="AR19" s="187"/>
      <c r="AS19" s="189" t="s">
        <v>55</v>
      </c>
      <c r="AT19" s="189"/>
      <c r="AU19" s="189"/>
      <c r="AV19" s="189"/>
      <c r="AW19" s="189"/>
      <c r="AX19" s="189"/>
      <c r="AY19" s="188" t="s">
        <v>334</v>
      </c>
      <c r="AZ19" s="188"/>
      <c r="BA19" s="188"/>
      <c r="BB19" s="188"/>
      <c r="BC19" s="188"/>
      <c r="BD19" s="188"/>
      <c r="BE19" s="143" t="s">
        <v>207</v>
      </c>
      <c r="BF19" s="144"/>
      <c r="BG19" s="144"/>
      <c r="BH19" s="144"/>
      <c r="BI19" s="144"/>
      <c r="BJ19" s="144"/>
      <c r="BK19" s="145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88">
        <v>1</v>
      </c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>
        <v>1</v>
      </c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>
        <v>1</v>
      </c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>
        <v>1</v>
      </c>
      <c r="DW19" s="188"/>
      <c r="DX19" s="188"/>
      <c r="DY19" s="188"/>
      <c r="DZ19" s="188"/>
      <c r="EA19" s="188"/>
      <c r="EB19" s="193">
        <f>560</f>
        <v>560</v>
      </c>
      <c r="EC19" s="193"/>
      <c r="ED19" s="193"/>
      <c r="EE19" s="193"/>
      <c r="EF19" s="193"/>
      <c r="EG19" s="193"/>
      <c r="EH19" s="193"/>
      <c r="EI19" s="193"/>
      <c r="EJ19" s="188" t="s">
        <v>129</v>
      </c>
      <c r="EK19" s="188"/>
      <c r="EL19" s="188"/>
      <c r="EM19" s="188"/>
      <c r="EN19" s="188"/>
      <c r="EO19" s="188"/>
      <c r="EP19" s="124" t="s">
        <v>335</v>
      </c>
      <c r="EQ19" s="125"/>
      <c r="ER19" s="125"/>
      <c r="ES19" s="125"/>
      <c r="ET19" s="125"/>
      <c r="EU19" s="126"/>
      <c r="EV19" s="127" t="s">
        <v>253</v>
      </c>
      <c r="EW19" s="128"/>
      <c r="EX19" s="128"/>
      <c r="EY19" s="128"/>
      <c r="EZ19" s="129"/>
      <c r="FA19" s="192" t="s">
        <v>130</v>
      </c>
      <c r="FB19" s="192"/>
      <c r="FC19" s="192"/>
      <c r="FD19" s="192"/>
      <c r="FE19" s="192"/>
      <c r="FF19" s="188">
        <v>1</v>
      </c>
      <c r="FG19" s="188"/>
      <c r="FH19" s="188"/>
      <c r="FI19" s="188"/>
      <c r="FJ19" s="188"/>
      <c r="FK19" s="188"/>
    </row>
    <row r="20" spans="1:167" s="17" customFormat="1" ht="34.5" customHeight="1" collapsed="1" x14ac:dyDescent="0.2">
      <c r="A20" s="149" t="s">
        <v>162</v>
      </c>
      <c r="B20" s="150"/>
      <c r="C20" s="150"/>
      <c r="D20" s="150"/>
      <c r="E20" s="150"/>
      <c r="F20" s="151"/>
      <c r="G20" s="183" t="s">
        <v>127</v>
      </c>
      <c r="H20" s="183"/>
      <c r="I20" s="183"/>
      <c r="J20" s="183"/>
      <c r="K20" s="183"/>
      <c r="L20" s="183"/>
      <c r="M20" s="224" t="s">
        <v>131</v>
      </c>
      <c r="N20" s="225"/>
      <c r="O20" s="225"/>
      <c r="P20" s="225"/>
      <c r="Q20" s="225"/>
      <c r="R20" s="226"/>
      <c r="S20" s="221" t="s">
        <v>248</v>
      </c>
      <c r="T20" s="222"/>
      <c r="U20" s="222"/>
      <c r="V20" s="222"/>
      <c r="W20" s="222"/>
      <c r="X20" s="222"/>
      <c r="Y20" s="222"/>
      <c r="Z20" s="223"/>
      <c r="AA20" s="127" t="s">
        <v>128</v>
      </c>
      <c r="AB20" s="128"/>
      <c r="AC20" s="128"/>
      <c r="AD20" s="128"/>
      <c r="AE20" s="128"/>
      <c r="AF20" s="129"/>
      <c r="AG20" s="185" t="s">
        <v>336</v>
      </c>
      <c r="AH20" s="186"/>
      <c r="AI20" s="186"/>
      <c r="AJ20" s="186"/>
      <c r="AK20" s="186"/>
      <c r="AL20" s="187"/>
      <c r="AM20" s="185" t="s">
        <v>337</v>
      </c>
      <c r="AN20" s="186"/>
      <c r="AO20" s="186"/>
      <c r="AP20" s="186"/>
      <c r="AQ20" s="186"/>
      <c r="AR20" s="187"/>
      <c r="AS20" s="189" t="s">
        <v>55</v>
      </c>
      <c r="AT20" s="189"/>
      <c r="AU20" s="189"/>
      <c r="AV20" s="189"/>
      <c r="AW20" s="189"/>
      <c r="AX20" s="189"/>
      <c r="AY20" s="191" t="s">
        <v>338</v>
      </c>
      <c r="AZ20" s="191"/>
      <c r="BA20" s="191"/>
      <c r="BB20" s="191"/>
      <c r="BC20" s="191"/>
      <c r="BD20" s="191"/>
      <c r="BE20" s="140" t="s">
        <v>255</v>
      </c>
      <c r="BF20" s="141"/>
      <c r="BG20" s="141"/>
      <c r="BH20" s="141"/>
      <c r="BI20" s="141"/>
      <c r="BJ20" s="141"/>
      <c r="BK20" s="142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88">
        <v>1</v>
      </c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>
        <v>1</v>
      </c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>
        <v>1</v>
      </c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>
        <v>1</v>
      </c>
      <c r="DW20" s="188"/>
      <c r="DX20" s="188"/>
      <c r="DY20" s="188"/>
      <c r="DZ20" s="188"/>
      <c r="EA20" s="188"/>
      <c r="EB20" s="217">
        <f>EB14</f>
        <v>1473</v>
      </c>
      <c r="EC20" s="217"/>
      <c r="ED20" s="217"/>
      <c r="EE20" s="217"/>
      <c r="EF20" s="217"/>
      <c r="EG20" s="217"/>
      <c r="EH20" s="217"/>
      <c r="EI20" s="217"/>
      <c r="EJ20" s="188" t="s">
        <v>129</v>
      </c>
      <c r="EK20" s="188"/>
      <c r="EL20" s="188"/>
      <c r="EM20" s="188"/>
      <c r="EN20" s="188"/>
      <c r="EO20" s="188"/>
      <c r="EP20" s="124" t="s">
        <v>339</v>
      </c>
      <c r="EQ20" s="125"/>
      <c r="ER20" s="125"/>
      <c r="ES20" s="125"/>
      <c r="ET20" s="125"/>
      <c r="EU20" s="126"/>
      <c r="EV20" s="127" t="s">
        <v>340</v>
      </c>
      <c r="EW20" s="128"/>
      <c r="EX20" s="128"/>
      <c r="EY20" s="128"/>
      <c r="EZ20" s="129"/>
      <c r="FA20" s="192" t="s">
        <v>130</v>
      </c>
      <c r="FB20" s="192"/>
      <c r="FC20" s="192"/>
      <c r="FD20" s="192"/>
      <c r="FE20" s="192"/>
      <c r="FF20" s="188">
        <v>1</v>
      </c>
      <c r="FG20" s="188"/>
      <c r="FH20" s="188"/>
      <c r="FI20" s="188"/>
      <c r="FJ20" s="188"/>
      <c r="FK20" s="188"/>
    </row>
    <row r="21" spans="1:167" s="17" customFormat="1" ht="34.5" customHeight="1" x14ac:dyDescent="0.2">
      <c r="A21" s="149" t="s">
        <v>163</v>
      </c>
      <c r="B21" s="150"/>
      <c r="C21" s="150"/>
      <c r="D21" s="150"/>
      <c r="E21" s="150"/>
      <c r="F21" s="151"/>
      <c r="G21" s="183" t="s">
        <v>127</v>
      </c>
      <c r="H21" s="183"/>
      <c r="I21" s="183"/>
      <c r="J21" s="183"/>
      <c r="K21" s="183"/>
      <c r="L21" s="183"/>
      <c r="M21" s="152" t="s">
        <v>341</v>
      </c>
      <c r="N21" s="152"/>
      <c r="O21" s="152"/>
      <c r="P21" s="152"/>
      <c r="Q21" s="152"/>
      <c r="R21" s="152"/>
      <c r="S21" s="221" t="s">
        <v>342</v>
      </c>
      <c r="T21" s="222"/>
      <c r="U21" s="222"/>
      <c r="V21" s="222"/>
      <c r="W21" s="222"/>
      <c r="X21" s="222"/>
      <c r="Y21" s="222"/>
      <c r="Z21" s="223"/>
      <c r="AA21" s="127" t="s">
        <v>128</v>
      </c>
      <c r="AB21" s="128"/>
      <c r="AC21" s="128"/>
      <c r="AD21" s="128"/>
      <c r="AE21" s="128"/>
      <c r="AF21" s="129"/>
      <c r="AG21" s="185" t="s">
        <v>343</v>
      </c>
      <c r="AH21" s="186"/>
      <c r="AI21" s="186"/>
      <c r="AJ21" s="186"/>
      <c r="AK21" s="186"/>
      <c r="AL21" s="187"/>
      <c r="AM21" s="185" t="s">
        <v>417</v>
      </c>
      <c r="AN21" s="186"/>
      <c r="AO21" s="186"/>
      <c r="AP21" s="186"/>
      <c r="AQ21" s="186"/>
      <c r="AR21" s="187"/>
      <c r="AS21" s="189" t="s">
        <v>55</v>
      </c>
      <c r="AT21" s="189"/>
      <c r="AU21" s="189"/>
      <c r="AV21" s="189"/>
      <c r="AW21" s="189"/>
      <c r="AX21" s="189"/>
      <c r="AY21" s="191" t="s">
        <v>398</v>
      </c>
      <c r="AZ21" s="191"/>
      <c r="BA21" s="191"/>
      <c r="BB21" s="191"/>
      <c r="BC21" s="191"/>
      <c r="BD21" s="191"/>
      <c r="BE21" s="143" t="s">
        <v>220</v>
      </c>
      <c r="BF21" s="144"/>
      <c r="BG21" s="144"/>
      <c r="BH21" s="144"/>
      <c r="BI21" s="144"/>
      <c r="BJ21" s="144"/>
      <c r="BK21" s="145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88">
        <v>1</v>
      </c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>
        <v>1</v>
      </c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>
        <v>1</v>
      </c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>
        <v>1</v>
      </c>
      <c r="DW21" s="188"/>
      <c r="DX21" s="188"/>
      <c r="DY21" s="188"/>
      <c r="DZ21" s="188"/>
      <c r="EA21" s="188"/>
      <c r="EB21" s="217">
        <v>100</v>
      </c>
      <c r="EC21" s="217"/>
      <c r="ED21" s="217"/>
      <c r="EE21" s="217"/>
      <c r="EF21" s="217"/>
      <c r="EG21" s="217"/>
      <c r="EH21" s="217"/>
      <c r="EI21" s="217"/>
      <c r="EJ21" s="188" t="s">
        <v>129</v>
      </c>
      <c r="EK21" s="188"/>
      <c r="EL21" s="188"/>
      <c r="EM21" s="188"/>
      <c r="EN21" s="188"/>
      <c r="EO21" s="188"/>
      <c r="EP21" s="124" t="s">
        <v>344</v>
      </c>
      <c r="EQ21" s="125"/>
      <c r="ER21" s="125"/>
      <c r="ES21" s="125"/>
      <c r="ET21" s="125"/>
      <c r="EU21" s="126"/>
      <c r="EV21" s="127" t="s">
        <v>340</v>
      </c>
      <c r="EW21" s="128"/>
      <c r="EX21" s="128"/>
      <c r="EY21" s="128"/>
      <c r="EZ21" s="129"/>
      <c r="FA21" s="192" t="s">
        <v>346</v>
      </c>
      <c r="FB21" s="192"/>
      <c r="FC21" s="192"/>
      <c r="FD21" s="192"/>
      <c r="FE21" s="192"/>
      <c r="FF21" s="188">
        <v>1</v>
      </c>
      <c r="FG21" s="188"/>
      <c r="FH21" s="188"/>
      <c r="FI21" s="188"/>
      <c r="FJ21" s="188"/>
      <c r="FK21" s="188"/>
    </row>
    <row r="22" spans="1:167" s="17" customFormat="1" ht="34.5" customHeight="1" x14ac:dyDescent="0.2">
      <c r="A22" s="149" t="s">
        <v>136</v>
      </c>
      <c r="B22" s="150"/>
      <c r="C22" s="150"/>
      <c r="D22" s="150"/>
      <c r="E22" s="150"/>
      <c r="F22" s="151"/>
      <c r="G22" s="183" t="s">
        <v>127</v>
      </c>
      <c r="H22" s="183"/>
      <c r="I22" s="183"/>
      <c r="J22" s="183"/>
      <c r="K22" s="183"/>
      <c r="L22" s="183"/>
      <c r="M22" s="152" t="s">
        <v>131</v>
      </c>
      <c r="N22" s="152"/>
      <c r="O22" s="152"/>
      <c r="P22" s="152"/>
      <c r="Q22" s="152"/>
      <c r="R22" s="152"/>
      <c r="S22" s="184" t="s">
        <v>248</v>
      </c>
      <c r="T22" s="125"/>
      <c r="U22" s="125"/>
      <c r="V22" s="125"/>
      <c r="W22" s="125"/>
      <c r="X22" s="125"/>
      <c r="Y22" s="125"/>
      <c r="Z22" s="126"/>
      <c r="AA22" s="127" t="s">
        <v>128</v>
      </c>
      <c r="AB22" s="128"/>
      <c r="AC22" s="128"/>
      <c r="AD22" s="128"/>
      <c r="AE22" s="128"/>
      <c r="AF22" s="129"/>
      <c r="AG22" s="185" t="s">
        <v>347</v>
      </c>
      <c r="AH22" s="186"/>
      <c r="AI22" s="186"/>
      <c r="AJ22" s="186"/>
      <c r="AK22" s="186"/>
      <c r="AL22" s="187"/>
      <c r="AM22" s="185" t="s">
        <v>348</v>
      </c>
      <c r="AN22" s="186"/>
      <c r="AO22" s="186"/>
      <c r="AP22" s="186"/>
      <c r="AQ22" s="186"/>
      <c r="AR22" s="187"/>
      <c r="AS22" s="189" t="s">
        <v>55</v>
      </c>
      <c r="AT22" s="189"/>
      <c r="AU22" s="189"/>
      <c r="AV22" s="189"/>
      <c r="AW22" s="189"/>
      <c r="AX22" s="189"/>
      <c r="AY22" s="191" t="s">
        <v>349</v>
      </c>
      <c r="AZ22" s="191"/>
      <c r="BA22" s="191"/>
      <c r="BB22" s="191"/>
      <c r="BC22" s="191"/>
      <c r="BD22" s="191"/>
      <c r="BE22" s="140" t="s">
        <v>255</v>
      </c>
      <c r="BF22" s="141"/>
      <c r="BG22" s="141"/>
      <c r="BH22" s="141"/>
      <c r="BI22" s="141"/>
      <c r="BJ22" s="141"/>
      <c r="BK22" s="142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88">
        <v>1</v>
      </c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>
        <v>1</v>
      </c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>
        <v>1</v>
      </c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>
        <v>1</v>
      </c>
      <c r="DW22" s="188"/>
      <c r="DX22" s="188"/>
      <c r="DY22" s="188"/>
      <c r="DZ22" s="188"/>
      <c r="EA22" s="188"/>
      <c r="EB22" s="217">
        <f>EB14</f>
        <v>1473</v>
      </c>
      <c r="EC22" s="217"/>
      <c r="ED22" s="217"/>
      <c r="EE22" s="217"/>
      <c r="EF22" s="217"/>
      <c r="EG22" s="217"/>
      <c r="EH22" s="217"/>
      <c r="EI22" s="217"/>
      <c r="EJ22" s="188" t="s">
        <v>129</v>
      </c>
      <c r="EK22" s="188"/>
      <c r="EL22" s="188"/>
      <c r="EM22" s="188"/>
      <c r="EN22" s="188"/>
      <c r="EO22" s="188"/>
      <c r="EP22" s="124" t="s">
        <v>429</v>
      </c>
      <c r="EQ22" s="125"/>
      <c r="ER22" s="125"/>
      <c r="ES22" s="125"/>
      <c r="ET22" s="125"/>
      <c r="EU22" s="126"/>
      <c r="EV22" s="127" t="s">
        <v>345</v>
      </c>
      <c r="EW22" s="128"/>
      <c r="EX22" s="128"/>
      <c r="EY22" s="128"/>
      <c r="EZ22" s="129"/>
      <c r="FA22" s="192" t="s">
        <v>346</v>
      </c>
      <c r="FB22" s="192"/>
      <c r="FC22" s="192"/>
      <c r="FD22" s="192"/>
      <c r="FE22" s="192"/>
      <c r="FF22" s="188">
        <v>1</v>
      </c>
      <c r="FG22" s="188"/>
      <c r="FH22" s="188"/>
      <c r="FI22" s="188"/>
      <c r="FJ22" s="188"/>
      <c r="FK22" s="188"/>
    </row>
    <row r="23" spans="1:167" s="17" customFormat="1" ht="34.5" customHeight="1" x14ac:dyDescent="0.2">
      <c r="A23" s="149" t="s">
        <v>137</v>
      </c>
      <c r="B23" s="150"/>
      <c r="C23" s="150"/>
      <c r="D23" s="150"/>
      <c r="E23" s="150"/>
      <c r="F23" s="151"/>
      <c r="G23" s="183" t="s">
        <v>127</v>
      </c>
      <c r="H23" s="183"/>
      <c r="I23" s="183"/>
      <c r="J23" s="183"/>
      <c r="K23" s="183"/>
      <c r="L23" s="183"/>
      <c r="M23" s="152" t="s">
        <v>350</v>
      </c>
      <c r="N23" s="152"/>
      <c r="O23" s="152"/>
      <c r="P23" s="152"/>
      <c r="Q23" s="152"/>
      <c r="R23" s="152"/>
      <c r="S23" s="221" t="s">
        <v>351</v>
      </c>
      <c r="T23" s="222"/>
      <c r="U23" s="222"/>
      <c r="V23" s="222"/>
      <c r="W23" s="222"/>
      <c r="X23" s="222"/>
      <c r="Y23" s="222"/>
      <c r="Z23" s="223"/>
      <c r="AA23" s="127">
        <v>0.4</v>
      </c>
      <c r="AB23" s="128"/>
      <c r="AC23" s="128"/>
      <c r="AD23" s="128"/>
      <c r="AE23" s="128"/>
      <c r="AF23" s="129"/>
      <c r="AG23" s="185" t="s">
        <v>352</v>
      </c>
      <c r="AH23" s="186"/>
      <c r="AI23" s="186"/>
      <c r="AJ23" s="186"/>
      <c r="AK23" s="186"/>
      <c r="AL23" s="187"/>
      <c r="AM23" s="185" t="s">
        <v>353</v>
      </c>
      <c r="AN23" s="186"/>
      <c r="AO23" s="186"/>
      <c r="AP23" s="186"/>
      <c r="AQ23" s="186"/>
      <c r="AR23" s="187"/>
      <c r="AS23" s="189" t="s">
        <v>55</v>
      </c>
      <c r="AT23" s="189"/>
      <c r="AU23" s="189"/>
      <c r="AV23" s="189"/>
      <c r="AW23" s="189"/>
      <c r="AX23" s="189"/>
      <c r="AY23" s="191" t="s">
        <v>354</v>
      </c>
      <c r="AZ23" s="191"/>
      <c r="BA23" s="191"/>
      <c r="BB23" s="191"/>
      <c r="BC23" s="191"/>
      <c r="BD23" s="191"/>
      <c r="BE23" s="143"/>
      <c r="BF23" s="144"/>
      <c r="BG23" s="144"/>
      <c r="BH23" s="144"/>
      <c r="BI23" s="144"/>
      <c r="BJ23" s="144"/>
      <c r="BK23" s="145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88">
        <v>1</v>
      </c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>
        <v>1</v>
      </c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>
        <v>1</v>
      </c>
      <c r="DQ23" s="188"/>
      <c r="DR23" s="188"/>
      <c r="DS23" s="188"/>
      <c r="DT23" s="188"/>
      <c r="DU23" s="188"/>
      <c r="DV23" s="188">
        <v>1</v>
      </c>
      <c r="DW23" s="188"/>
      <c r="DX23" s="188"/>
      <c r="DY23" s="188"/>
      <c r="DZ23" s="188"/>
      <c r="EA23" s="188"/>
      <c r="EB23" s="217">
        <v>50</v>
      </c>
      <c r="EC23" s="217"/>
      <c r="ED23" s="217"/>
      <c r="EE23" s="217"/>
      <c r="EF23" s="217"/>
      <c r="EG23" s="217"/>
      <c r="EH23" s="217"/>
      <c r="EI23" s="217"/>
      <c r="EJ23" s="188" t="s">
        <v>129</v>
      </c>
      <c r="EK23" s="188"/>
      <c r="EL23" s="188"/>
      <c r="EM23" s="188"/>
      <c r="EN23" s="188"/>
      <c r="EO23" s="188"/>
      <c r="EP23" s="124" t="s">
        <v>355</v>
      </c>
      <c r="EQ23" s="125"/>
      <c r="ER23" s="125"/>
      <c r="ES23" s="125"/>
      <c r="ET23" s="125"/>
      <c r="EU23" s="126"/>
      <c r="EV23" s="127" t="s">
        <v>340</v>
      </c>
      <c r="EW23" s="128"/>
      <c r="EX23" s="128"/>
      <c r="EY23" s="128"/>
      <c r="EZ23" s="129"/>
      <c r="FA23" s="192" t="s">
        <v>346</v>
      </c>
      <c r="FB23" s="192"/>
      <c r="FC23" s="192"/>
      <c r="FD23" s="192"/>
      <c r="FE23" s="192"/>
      <c r="FF23" s="188">
        <v>1</v>
      </c>
      <c r="FG23" s="188"/>
      <c r="FH23" s="188"/>
      <c r="FI23" s="188"/>
      <c r="FJ23" s="188"/>
      <c r="FK23" s="188"/>
    </row>
    <row r="24" spans="1:167" s="17" customFormat="1" ht="34.5" customHeight="1" x14ac:dyDescent="0.2">
      <c r="A24" s="149" t="s">
        <v>164</v>
      </c>
      <c r="B24" s="150"/>
      <c r="C24" s="150"/>
      <c r="D24" s="150"/>
      <c r="E24" s="150"/>
      <c r="F24" s="151"/>
      <c r="G24" s="183" t="s">
        <v>127</v>
      </c>
      <c r="H24" s="183"/>
      <c r="I24" s="183"/>
      <c r="J24" s="183"/>
      <c r="K24" s="183"/>
      <c r="L24" s="183"/>
      <c r="M24" s="152" t="s">
        <v>251</v>
      </c>
      <c r="N24" s="152"/>
      <c r="O24" s="152"/>
      <c r="P24" s="152"/>
      <c r="Q24" s="152"/>
      <c r="R24" s="152"/>
      <c r="S24" s="221" t="s">
        <v>252</v>
      </c>
      <c r="T24" s="222"/>
      <c r="U24" s="222"/>
      <c r="V24" s="222"/>
      <c r="W24" s="222"/>
      <c r="X24" s="222"/>
      <c r="Y24" s="222"/>
      <c r="Z24" s="223"/>
      <c r="AA24" s="127" t="s">
        <v>128</v>
      </c>
      <c r="AB24" s="128"/>
      <c r="AC24" s="128"/>
      <c r="AD24" s="128"/>
      <c r="AE24" s="128"/>
      <c r="AF24" s="129"/>
      <c r="AG24" s="185" t="s">
        <v>356</v>
      </c>
      <c r="AH24" s="186"/>
      <c r="AI24" s="186"/>
      <c r="AJ24" s="186"/>
      <c r="AK24" s="186"/>
      <c r="AL24" s="187"/>
      <c r="AM24" s="185" t="s">
        <v>418</v>
      </c>
      <c r="AN24" s="186"/>
      <c r="AO24" s="186"/>
      <c r="AP24" s="186"/>
      <c r="AQ24" s="186"/>
      <c r="AR24" s="187"/>
      <c r="AS24" s="189" t="s">
        <v>55</v>
      </c>
      <c r="AT24" s="189"/>
      <c r="AU24" s="189"/>
      <c r="AV24" s="189"/>
      <c r="AW24" s="189"/>
      <c r="AX24" s="189"/>
      <c r="AY24" s="191" t="s">
        <v>419</v>
      </c>
      <c r="AZ24" s="191"/>
      <c r="BA24" s="191"/>
      <c r="BB24" s="191"/>
      <c r="BC24" s="191"/>
      <c r="BD24" s="191"/>
      <c r="BE24" s="143" t="s">
        <v>220</v>
      </c>
      <c r="BF24" s="144"/>
      <c r="BG24" s="144"/>
      <c r="BH24" s="144"/>
      <c r="BI24" s="144"/>
      <c r="BJ24" s="144"/>
      <c r="BK24" s="145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88">
        <v>1</v>
      </c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>
        <v>1</v>
      </c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>
        <v>1</v>
      </c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>
        <v>1</v>
      </c>
      <c r="DW24" s="188"/>
      <c r="DX24" s="188"/>
      <c r="DY24" s="188"/>
      <c r="DZ24" s="188"/>
      <c r="EA24" s="188"/>
      <c r="EB24" s="217">
        <v>630</v>
      </c>
      <c r="EC24" s="217"/>
      <c r="ED24" s="217"/>
      <c r="EE24" s="217"/>
      <c r="EF24" s="217"/>
      <c r="EG24" s="217"/>
      <c r="EH24" s="217"/>
      <c r="EI24" s="217"/>
      <c r="EJ24" s="188" t="s">
        <v>129</v>
      </c>
      <c r="EK24" s="188"/>
      <c r="EL24" s="188"/>
      <c r="EM24" s="188"/>
      <c r="EN24" s="188"/>
      <c r="EO24" s="188"/>
      <c r="EP24" s="124" t="s">
        <v>254</v>
      </c>
      <c r="EQ24" s="125"/>
      <c r="ER24" s="125"/>
      <c r="ES24" s="125"/>
      <c r="ET24" s="125"/>
      <c r="EU24" s="126"/>
      <c r="EV24" s="127" t="s">
        <v>253</v>
      </c>
      <c r="EW24" s="128"/>
      <c r="EX24" s="128"/>
      <c r="EY24" s="128"/>
      <c r="EZ24" s="129"/>
      <c r="FA24" s="192" t="s">
        <v>346</v>
      </c>
      <c r="FB24" s="192"/>
      <c r="FC24" s="192"/>
      <c r="FD24" s="192"/>
      <c r="FE24" s="192"/>
      <c r="FF24" s="188">
        <v>1</v>
      </c>
      <c r="FG24" s="188"/>
      <c r="FH24" s="188"/>
      <c r="FI24" s="188"/>
      <c r="FJ24" s="188"/>
      <c r="FK24" s="188"/>
    </row>
    <row r="25" spans="1:167" s="17" customFormat="1" ht="34.5" hidden="1" customHeight="1" outlineLevel="1" x14ac:dyDescent="0.2">
      <c r="A25" s="149" t="s">
        <v>168</v>
      </c>
      <c r="B25" s="150"/>
      <c r="C25" s="150"/>
      <c r="D25" s="150"/>
      <c r="E25" s="150"/>
      <c r="F25" s="151"/>
      <c r="G25" s="183" t="s">
        <v>127</v>
      </c>
      <c r="H25" s="183"/>
      <c r="I25" s="183"/>
      <c r="J25" s="183"/>
      <c r="K25" s="183"/>
      <c r="L25" s="183"/>
      <c r="M25" s="152" t="s">
        <v>357</v>
      </c>
      <c r="N25" s="152"/>
      <c r="O25" s="152"/>
      <c r="P25" s="152"/>
      <c r="Q25" s="152"/>
      <c r="R25" s="152"/>
      <c r="S25" s="184" t="s">
        <v>256</v>
      </c>
      <c r="T25" s="125"/>
      <c r="U25" s="125"/>
      <c r="V25" s="125"/>
      <c r="W25" s="125"/>
      <c r="X25" s="125"/>
      <c r="Y25" s="125"/>
      <c r="Z25" s="126"/>
      <c r="AA25" s="127">
        <v>35</v>
      </c>
      <c r="AB25" s="128"/>
      <c r="AC25" s="128"/>
      <c r="AD25" s="128"/>
      <c r="AE25" s="128"/>
      <c r="AF25" s="129"/>
      <c r="AG25" s="185" t="s">
        <v>358</v>
      </c>
      <c r="AH25" s="186"/>
      <c r="AI25" s="186"/>
      <c r="AJ25" s="186"/>
      <c r="AK25" s="186"/>
      <c r="AL25" s="187"/>
      <c r="AM25" s="185" t="s">
        <v>359</v>
      </c>
      <c r="AN25" s="186"/>
      <c r="AO25" s="186"/>
      <c r="AP25" s="186"/>
      <c r="AQ25" s="186"/>
      <c r="AR25" s="187"/>
      <c r="AS25" s="189" t="s">
        <v>55</v>
      </c>
      <c r="AT25" s="189"/>
      <c r="AU25" s="189"/>
      <c r="AV25" s="189"/>
      <c r="AW25" s="189"/>
      <c r="AX25" s="189"/>
      <c r="AY25" s="188" t="s">
        <v>360</v>
      </c>
      <c r="AZ25" s="188"/>
      <c r="BA25" s="188"/>
      <c r="BB25" s="188"/>
      <c r="BC25" s="188"/>
      <c r="BD25" s="188"/>
      <c r="BE25" s="143" t="s">
        <v>186</v>
      </c>
      <c r="BF25" s="144"/>
      <c r="BG25" s="144"/>
      <c r="BH25" s="144"/>
      <c r="BI25" s="144"/>
      <c r="BJ25" s="144"/>
      <c r="BK25" s="145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88">
        <v>1</v>
      </c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>
        <v>1</v>
      </c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>
        <v>1</v>
      </c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>
        <v>1</v>
      </c>
      <c r="DW25" s="188"/>
      <c r="DX25" s="188"/>
      <c r="DY25" s="188"/>
      <c r="DZ25" s="188"/>
      <c r="EA25" s="188"/>
      <c r="EB25" s="193">
        <v>3000</v>
      </c>
      <c r="EC25" s="193"/>
      <c r="ED25" s="193"/>
      <c r="EE25" s="193"/>
      <c r="EF25" s="193"/>
      <c r="EG25" s="193"/>
      <c r="EH25" s="193"/>
      <c r="EI25" s="193"/>
      <c r="EJ25" s="188" t="s">
        <v>129</v>
      </c>
      <c r="EK25" s="188"/>
      <c r="EL25" s="188"/>
      <c r="EM25" s="188"/>
      <c r="EN25" s="188"/>
      <c r="EO25" s="188"/>
      <c r="EP25" s="124" t="s">
        <v>257</v>
      </c>
      <c r="EQ25" s="125"/>
      <c r="ER25" s="125"/>
      <c r="ES25" s="125"/>
      <c r="ET25" s="125"/>
      <c r="EU25" s="126"/>
      <c r="EV25" s="127" t="s">
        <v>345</v>
      </c>
      <c r="EW25" s="128"/>
      <c r="EX25" s="128"/>
      <c r="EY25" s="128"/>
      <c r="EZ25" s="129"/>
      <c r="FA25" s="192" t="s">
        <v>346</v>
      </c>
      <c r="FB25" s="192"/>
      <c r="FC25" s="192"/>
      <c r="FD25" s="192"/>
      <c r="FE25" s="192"/>
      <c r="FF25" s="188">
        <v>1</v>
      </c>
      <c r="FG25" s="188"/>
      <c r="FH25" s="188"/>
      <c r="FI25" s="188"/>
      <c r="FJ25" s="188"/>
      <c r="FK25" s="188"/>
    </row>
    <row r="26" spans="1:167" s="17" customFormat="1" ht="34.5" hidden="1" customHeight="1" outlineLevel="1" x14ac:dyDescent="0.2">
      <c r="A26" s="149" t="s">
        <v>169</v>
      </c>
      <c r="B26" s="150"/>
      <c r="C26" s="150"/>
      <c r="D26" s="150"/>
      <c r="E26" s="150"/>
      <c r="F26" s="151"/>
      <c r="G26" s="183" t="s">
        <v>127</v>
      </c>
      <c r="H26" s="183"/>
      <c r="I26" s="183"/>
      <c r="J26" s="183"/>
      <c r="K26" s="183"/>
      <c r="L26" s="183"/>
      <c r="M26" s="152" t="s">
        <v>330</v>
      </c>
      <c r="N26" s="152"/>
      <c r="O26" s="152"/>
      <c r="P26" s="152"/>
      <c r="Q26" s="152"/>
      <c r="R26" s="152"/>
      <c r="S26" s="184" t="s">
        <v>361</v>
      </c>
      <c r="T26" s="125"/>
      <c r="U26" s="125"/>
      <c r="V26" s="125"/>
      <c r="W26" s="125"/>
      <c r="X26" s="125"/>
      <c r="Y26" s="125"/>
      <c r="Z26" s="126"/>
      <c r="AA26" s="127" t="s">
        <v>128</v>
      </c>
      <c r="AB26" s="128"/>
      <c r="AC26" s="128"/>
      <c r="AD26" s="128"/>
      <c r="AE26" s="128"/>
      <c r="AF26" s="129"/>
      <c r="AG26" s="185" t="s">
        <v>362</v>
      </c>
      <c r="AH26" s="186"/>
      <c r="AI26" s="186"/>
      <c r="AJ26" s="186"/>
      <c r="AK26" s="186"/>
      <c r="AL26" s="187"/>
      <c r="AM26" s="185" t="s">
        <v>363</v>
      </c>
      <c r="AN26" s="186"/>
      <c r="AO26" s="186"/>
      <c r="AP26" s="186"/>
      <c r="AQ26" s="186"/>
      <c r="AR26" s="187"/>
      <c r="AS26" s="189" t="s">
        <v>55</v>
      </c>
      <c r="AT26" s="189"/>
      <c r="AU26" s="189"/>
      <c r="AV26" s="189"/>
      <c r="AW26" s="189"/>
      <c r="AX26" s="189"/>
      <c r="AY26" s="188" t="s">
        <v>364</v>
      </c>
      <c r="AZ26" s="188"/>
      <c r="BA26" s="188"/>
      <c r="BB26" s="188"/>
      <c r="BC26" s="188"/>
      <c r="BD26" s="188"/>
      <c r="BE26" s="143" t="s">
        <v>210</v>
      </c>
      <c r="BF26" s="144"/>
      <c r="BG26" s="144"/>
      <c r="BH26" s="144"/>
      <c r="BI26" s="144"/>
      <c r="BJ26" s="144"/>
      <c r="BK26" s="145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88">
        <v>1</v>
      </c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>
        <v>1</v>
      </c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>
        <v>1</v>
      </c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>
        <v>1</v>
      </c>
      <c r="DW26" s="188"/>
      <c r="DX26" s="188"/>
      <c r="DY26" s="188"/>
      <c r="DZ26" s="188"/>
      <c r="EA26" s="188"/>
      <c r="EB26" s="193">
        <v>720</v>
      </c>
      <c r="EC26" s="193"/>
      <c r="ED26" s="193"/>
      <c r="EE26" s="193"/>
      <c r="EF26" s="193"/>
      <c r="EG26" s="193"/>
      <c r="EH26" s="193"/>
      <c r="EI26" s="193"/>
      <c r="EJ26" s="188" t="s">
        <v>129</v>
      </c>
      <c r="EK26" s="188"/>
      <c r="EL26" s="188"/>
      <c r="EM26" s="188"/>
      <c r="EN26" s="188"/>
      <c r="EO26" s="188"/>
      <c r="EP26" s="124" t="s">
        <v>257</v>
      </c>
      <c r="EQ26" s="125"/>
      <c r="ER26" s="125"/>
      <c r="ES26" s="125"/>
      <c r="ET26" s="125"/>
      <c r="EU26" s="126"/>
      <c r="EV26" s="127" t="s">
        <v>340</v>
      </c>
      <c r="EW26" s="128"/>
      <c r="EX26" s="128"/>
      <c r="EY26" s="128"/>
      <c r="EZ26" s="129"/>
      <c r="FA26" s="192" t="s">
        <v>346</v>
      </c>
      <c r="FB26" s="192"/>
      <c r="FC26" s="192"/>
      <c r="FD26" s="192"/>
      <c r="FE26" s="192"/>
      <c r="FF26" s="188">
        <v>1</v>
      </c>
      <c r="FG26" s="188"/>
      <c r="FH26" s="188"/>
      <c r="FI26" s="188"/>
      <c r="FJ26" s="188"/>
      <c r="FK26" s="188"/>
    </row>
    <row r="27" spans="1:167" s="17" customFormat="1" ht="34.5" customHeight="1" collapsed="1" x14ac:dyDescent="0.2">
      <c r="A27" s="149" t="s">
        <v>165</v>
      </c>
      <c r="B27" s="150"/>
      <c r="C27" s="150"/>
      <c r="D27" s="150"/>
      <c r="E27" s="150"/>
      <c r="F27" s="151"/>
      <c r="G27" s="183" t="s">
        <v>127</v>
      </c>
      <c r="H27" s="183"/>
      <c r="I27" s="183"/>
      <c r="J27" s="183"/>
      <c r="K27" s="183"/>
      <c r="L27" s="183"/>
      <c r="M27" s="152" t="s">
        <v>251</v>
      </c>
      <c r="N27" s="152"/>
      <c r="O27" s="152"/>
      <c r="P27" s="152"/>
      <c r="Q27" s="152"/>
      <c r="R27" s="152"/>
      <c r="S27" s="221" t="s">
        <v>252</v>
      </c>
      <c r="T27" s="222"/>
      <c r="U27" s="222"/>
      <c r="V27" s="222"/>
      <c r="W27" s="222"/>
      <c r="X27" s="222"/>
      <c r="Y27" s="222"/>
      <c r="Z27" s="223"/>
      <c r="AA27" s="127" t="s">
        <v>128</v>
      </c>
      <c r="AB27" s="128"/>
      <c r="AC27" s="128"/>
      <c r="AD27" s="128"/>
      <c r="AE27" s="128"/>
      <c r="AF27" s="129"/>
      <c r="AG27" s="185" t="s">
        <v>365</v>
      </c>
      <c r="AH27" s="186"/>
      <c r="AI27" s="186"/>
      <c r="AJ27" s="186"/>
      <c r="AK27" s="186"/>
      <c r="AL27" s="187"/>
      <c r="AM27" s="185" t="s">
        <v>420</v>
      </c>
      <c r="AN27" s="186"/>
      <c r="AO27" s="186"/>
      <c r="AP27" s="186"/>
      <c r="AQ27" s="186"/>
      <c r="AR27" s="187"/>
      <c r="AS27" s="189" t="s">
        <v>55</v>
      </c>
      <c r="AT27" s="189"/>
      <c r="AU27" s="189"/>
      <c r="AV27" s="189"/>
      <c r="AW27" s="189"/>
      <c r="AX27" s="189"/>
      <c r="AY27" s="191" t="s">
        <v>421</v>
      </c>
      <c r="AZ27" s="191"/>
      <c r="BA27" s="191"/>
      <c r="BB27" s="191"/>
      <c r="BC27" s="191"/>
      <c r="BD27" s="191"/>
      <c r="BE27" s="143" t="s">
        <v>220</v>
      </c>
      <c r="BF27" s="144"/>
      <c r="BG27" s="144"/>
      <c r="BH27" s="144"/>
      <c r="BI27" s="144"/>
      <c r="BJ27" s="144"/>
      <c r="BK27" s="145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88">
        <v>1</v>
      </c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>
        <v>1</v>
      </c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>
        <v>1</v>
      </c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>
        <v>1</v>
      </c>
      <c r="DW27" s="188"/>
      <c r="DX27" s="188"/>
      <c r="DY27" s="188"/>
      <c r="DZ27" s="188"/>
      <c r="EA27" s="188"/>
      <c r="EB27" s="217">
        <v>630</v>
      </c>
      <c r="EC27" s="217"/>
      <c r="ED27" s="217"/>
      <c r="EE27" s="217"/>
      <c r="EF27" s="217"/>
      <c r="EG27" s="217"/>
      <c r="EH27" s="217"/>
      <c r="EI27" s="217"/>
      <c r="EJ27" s="188" t="s">
        <v>129</v>
      </c>
      <c r="EK27" s="188"/>
      <c r="EL27" s="188"/>
      <c r="EM27" s="188"/>
      <c r="EN27" s="188"/>
      <c r="EO27" s="188"/>
      <c r="EP27" s="124" t="s">
        <v>366</v>
      </c>
      <c r="EQ27" s="125"/>
      <c r="ER27" s="125"/>
      <c r="ES27" s="125"/>
      <c r="ET27" s="125"/>
      <c r="EU27" s="126"/>
      <c r="EV27" s="127" t="s">
        <v>345</v>
      </c>
      <c r="EW27" s="128"/>
      <c r="EX27" s="128"/>
      <c r="EY27" s="128"/>
      <c r="EZ27" s="129"/>
      <c r="FA27" s="192" t="s">
        <v>346</v>
      </c>
      <c r="FB27" s="192"/>
      <c r="FC27" s="192"/>
      <c r="FD27" s="192"/>
      <c r="FE27" s="192"/>
      <c r="FF27" s="188">
        <v>1</v>
      </c>
      <c r="FG27" s="188"/>
      <c r="FH27" s="188"/>
      <c r="FI27" s="188"/>
      <c r="FJ27" s="188"/>
      <c r="FK27" s="188"/>
    </row>
    <row r="28" spans="1:167" s="17" customFormat="1" ht="34.5" hidden="1" customHeight="1" outlineLevel="1" x14ac:dyDescent="0.2">
      <c r="A28" s="149" t="s">
        <v>171</v>
      </c>
      <c r="B28" s="150"/>
      <c r="C28" s="150"/>
      <c r="D28" s="150"/>
      <c r="E28" s="150"/>
      <c r="F28" s="151"/>
      <c r="G28" s="183" t="s">
        <v>127</v>
      </c>
      <c r="H28" s="183"/>
      <c r="I28" s="183"/>
      <c r="J28" s="183"/>
      <c r="K28" s="183"/>
      <c r="L28" s="183"/>
      <c r="M28" s="152" t="s">
        <v>367</v>
      </c>
      <c r="N28" s="152"/>
      <c r="O28" s="152"/>
      <c r="P28" s="152"/>
      <c r="Q28" s="152"/>
      <c r="R28" s="152"/>
      <c r="S28" s="184" t="s">
        <v>368</v>
      </c>
      <c r="T28" s="125"/>
      <c r="U28" s="125"/>
      <c r="V28" s="125"/>
      <c r="W28" s="125"/>
      <c r="X28" s="125"/>
      <c r="Y28" s="125"/>
      <c r="Z28" s="126"/>
      <c r="AA28" s="127">
        <v>110</v>
      </c>
      <c r="AB28" s="128"/>
      <c r="AC28" s="128"/>
      <c r="AD28" s="128"/>
      <c r="AE28" s="128"/>
      <c r="AF28" s="129"/>
      <c r="AG28" s="185" t="s">
        <v>369</v>
      </c>
      <c r="AH28" s="186"/>
      <c r="AI28" s="186"/>
      <c r="AJ28" s="186"/>
      <c r="AK28" s="186"/>
      <c r="AL28" s="187"/>
      <c r="AM28" s="185" t="s">
        <v>370</v>
      </c>
      <c r="AN28" s="186"/>
      <c r="AO28" s="186"/>
      <c r="AP28" s="186"/>
      <c r="AQ28" s="186"/>
      <c r="AR28" s="187"/>
      <c r="AS28" s="189" t="s">
        <v>55</v>
      </c>
      <c r="AT28" s="189"/>
      <c r="AU28" s="189"/>
      <c r="AV28" s="189"/>
      <c r="AW28" s="189"/>
      <c r="AX28" s="189"/>
      <c r="AY28" s="188" t="s">
        <v>371</v>
      </c>
      <c r="AZ28" s="188"/>
      <c r="BA28" s="188"/>
      <c r="BB28" s="188"/>
      <c r="BC28" s="188"/>
      <c r="BD28" s="188"/>
      <c r="BE28" s="143" t="s">
        <v>409</v>
      </c>
      <c r="BF28" s="144"/>
      <c r="BG28" s="144"/>
      <c r="BH28" s="144"/>
      <c r="BI28" s="144"/>
      <c r="BJ28" s="144"/>
      <c r="BK28" s="145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88">
        <v>1</v>
      </c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>
        <v>1</v>
      </c>
      <c r="CS28" s="188"/>
      <c r="CT28" s="188"/>
      <c r="CU28" s="188"/>
      <c r="CV28" s="188"/>
      <c r="CW28" s="188"/>
      <c r="CX28" s="188">
        <v>1</v>
      </c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>
        <v>1</v>
      </c>
      <c r="DW28" s="188"/>
      <c r="DX28" s="188"/>
      <c r="DY28" s="188"/>
      <c r="DZ28" s="188"/>
      <c r="EA28" s="188"/>
      <c r="EB28" s="193">
        <v>25000</v>
      </c>
      <c r="EC28" s="193"/>
      <c r="ED28" s="193"/>
      <c r="EE28" s="193"/>
      <c r="EF28" s="193"/>
      <c r="EG28" s="193"/>
      <c r="EH28" s="193"/>
      <c r="EI28" s="193"/>
      <c r="EJ28" s="188" t="s">
        <v>129</v>
      </c>
      <c r="EK28" s="188"/>
      <c r="EL28" s="188"/>
      <c r="EM28" s="188"/>
      <c r="EN28" s="188"/>
      <c r="EO28" s="188"/>
      <c r="EP28" s="124" t="s">
        <v>416</v>
      </c>
      <c r="EQ28" s="125"/>
      <c r="ER28" s="125"/>
      <c r="ES28" s="125"/>
      <c r="ET28" s="125"/>
      <c r="EU28" s="126"/>
      <c r="EV28" s="127" t="s">
        <v>329</v>
      </c>
      <c r="EW28" s="128"/>
      <c r="EX28" s="128"/>
      <c r="EY28" s="128"/>
      <c r="EZ28" s="129"/>
      <c r="FA28" s="192" t="s">
        <v>372</v>
      </c>
      <c r="FB28" s="192"/>
      <c r="FC28" s="192"/>
      <c r="FD28" s="192"/>
      <c r="FE28" s="192"/>
      <c r="FF28" s="188">
        <v>1</v>
      </c>
      <c r="FG28" s="188"/>
      <c r="FH28" s="188"/>
      <c r="FI28" s="188"/>
      <c r="FJ28" s="188"/>
      <c r="FK28" s="188"/>
    </row>
    <row r="29" spans="1:167" s="17" customFormat="1" ht="34.5" hidden="1" customHeight="1" outlineLevel="1" x14ac:dyDescent="0.2">
      <c r="A29" s="149" t="s">
        <v>172</v>
      </c>
      <c r="B29" s="150"/>
      <c r="C29" s="150"/>
      <c r="D29" s="150"/>
      <c r="E29" s="150"/>
      <c r="F29" s="151"/>
      <c r="G29" s="183" t="s">
        <v>127</v>
      </c>
      <c r="H29" s="183"/>
      <c r="I29" s="183"/>
      <c r="J29" s="183"/>
      <c r="K29" s="183"/>
      <c r="L29" s="183"/>
      <c r="M29" s="152" t="s">
        <v>367</v>
      </c>
      <c r="N29" s="152"/>
      <c r="O29" s="152"/>
      <c r="P29" s="152"/>
      <c r="Q29" s="152"/>
      <c r="R29" s="152"/>
      <c r="S29" s="184" t="s">
        <v>373</v>
      </c>
      <c r="T29" s="125"/>
      <c r="U29" s="125"/>
      <c r="V29" s="125"/>
      <c r="W29" s="125"/>
      <c r="X29" s="125"/>
      <c r="Y29" s="125"/>
      <c r="Z29" s="126"/>
      <c r="AA29" s="127">
        <v>110</v>
      </c>
      <c r="AB29" s="128"/>
      <c r="AC29" s="128"/>
      <c r="AD29" s="128"/>
      <c r="AE29" s="128"/>
      <c r="AF29" s="129"/>
      <c r="AG29" s="185" t="s">
        <v>369</v>
      </c>
      <c r="AH29" s="186"/>
      <c r="AI29" s="186"/>
      <c r="AJ29" s="186"/>
      <c r="AK29" s="186"/>
      <c r="AL29" s="187"/>
      <c r="AM29" s="185" t="s">
        <v>374</v>
      </c>
      <c r="AN29" s="186"/>
      <c r="AO29" s="186"/>
      <c r="AP29" s="186"/>
      <c r="AQ29" s="186"/>
      <c r="AR29" s="187"/>
      <c r="AS29" s="189" t="s">
        <v>55</v>
      </c>
      <c r="AT29" s="189"/>
      <c r="AU29" s="189"/>
      <c r="AV29" s="189"/>
      <c r="AW29" s="189"/>
      <c r="AX29" s="189"/>
      <c r="AY29" s="188" t="s">
        <v>375</v>
      </c>
      <c r="AZ29" s="188"/>
      <c r="BA29" s="188"/>
      <c r="BB29" s="188"/>
      <c r="BC29" s="188"/>
      <c r="BD29" s="188"/>
      <c r="BE29" s="143" t="s">
        <v>410</v>
      </c>
      <c r="BF29" s="144"/>
      <c r="BG29" s="144"/>
      <c r="BH29" s="144"/>
      <c r="BI29" s="144"/>
      <c r="BJ29" s="144"/>
      <c r="BK29" s="145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88">
        <v>1</v>
      </c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>
        <v>1</v>
      </c>
      <c r="CS29" s="188"/>
      <c r="CT29" s="188"/>
      <c r="CU29" s="188"/>
      <c r="CV29" s="188"/>
      <c r="CW29" s="188"/>
      <c r="CX29" s="188">
        <v>1</v>
      </c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>
        <v>1</v>
      </c>
      <c r="DW29" s="188"/>
      <c r="DX29" s="188"/>
      <c r="DY29" s="188"/>
      <c r="DZ29" s="188"/>
      <c r="EA29" s="188"/>
      <c r="EB29" s="193">
        <v>25000</v>
      </c>
      <c r="EC29" s="193"/>
      <c r="ED29" s="193"/>
      <c r="EE29" s="193"/>
      <c r="EF29" s="193"/>
      <c r="EG29" s="193"/>
      <c r="EH29" s="193"/>
      <c r="EI29" s="193"/>
      <c r="EJ29" s="188" t="s">
        <v>129</v>
      </c>
      <c r="EK29" s="188"/>
      <c r="EL29" s="188"/>
      <c r="EM29" s="188"/>
      <c r="EN29" s="188"/>
      <c r="EO29" s="188"/>
      <c r="EP29" s="124" t="s">
        <v>416</v>
      </c>
      <c r="EQ29" s="125"/>
      <c r="ER29" s="125"/>
      <c r="ES29" s="125"/>
      <c r="ET29" s="125"/>
      <c r="EU29" s="126"/>
      <c r="EV29" s="127" t="s">
        <v>329</v>
      </c>
      <c r="EW29" s="128"/>
      <c r="EX29" s="128"/>
      <c r="EY29" s="128"/>
      <c r="EZ29" s="129"/>
      <c r="FA29" s="192" t="s">
        <v>372</v>
      </c>
      <c r="FB29" s="192"/>
      <c r="FC29" s="192"/>
      <c r="FD29" s="192"/>
      <c r="FE29" s="192"/>
      <c r="FF29" s="188">
        <v>1</v>
      </c>
      <c r="FG29" s="188"/>
      <c r="FH29" s="188"/>
      <c r="FI29" s="188"/>
      <c r="FJ29" s="188"/>
      <c r="FK29" s="188"/>
    </row>
    <row r="30" spans="1:167" s="17" customFormat="1" ht="34.5" customHeight="1" collapsed="1" x14ac:dyDescent="0.2">
      <c r="A30" s="149" t="s">
        <v>166</v>
      </c>
      <c r="B30" s="150"/>
      <c r="C30" s="150"/>
      <c r="D30" s="150"/>
      <c r="E30" s="150"/>
      <c r="F30" s="151"/>
      <c r="G30" s="183" t="s">
        <v>127</v>
      </c>
      <c r="H30" s="183"/>
      <c r="I30" s="183"/>
      <c r="J30" s="183"/>
      <c r="K30" s="183"/>
      <c r="L30" s="183"/>
      <c r="M30" s="152" t="s">
        <v>251</v>
      </c>
      <c r="N30" s="152"/>
      <c r="O30" s="152"/>
      <c r="P30" s="152"/>
      <c r="Q30" s="152"/>
      <c r="R30" s="152"/>
      <c r="S30" s="221" t="s">
        <v>252</v>
      </c>
      <c r="T30" s="222"/>
      <c r="U30" s="222"/>
      <c r="V30" s="222"/>
      <c r="W30" s="222"/>
      <c r="X30" s="222"/>
      <c r="Y30" s="222"/>
      <c r="Z30" s="223"/>
      <c r="AA30" s="127" t="s">
        <v>128</v>
      </c>
      <c r="AB30" s="128"/>
      <c r="AC30" s="128"/>
      <c r="AD30" s="128"/>
      <c r="AE30" s="128"/>
      <c r="AF30" s="129"/>
      <c r="AG30" s="185" t="s">
        <v>376</v>
      </c>
      <c r="AH30" s="186"/>
      <c r="AI30" s="186"/>
      <c r="AJ30" s="186"/>
      <c r="AK30" s="186"/>
      <c r="AL30" s="187"/>
      <c r="AM30" s="185" t="s">
        <v>377</v>
      </c>
      <c r="AN30" s="186"/>
      <c r="AO30" s="186"/>
      <c r="AP30" s="186"/>
      <c r="AQ30" s="186"/>
      <c r="AR30" s="187"/>
      <c r="AS30" s="189" t="s">
        <v>55</v>
      </c>
      <c r="AT30" s="189"/>
      <c r="AU30" s="189"/>
      <c r="AV30" s="189"/>
      <c r="AW30" s="189"/>
      <c r="AX30" s="189"/>
      <c r="AY30" s="191" t="s">
        <v>378</v>
      </c>
      <c r="AZ30" s="191"/>
      <c r="BA30" s="191"/>
      <c r="BB30" s="191"/>
      <c r="BC30" s="191"/>
      <c r="BD30" s="191"/>
      <c r="BE30" s="143" t="s">
        <v>220</v>
      </c>
      <c r="BF30" s="144"/>
      <c r="BG30" s="144"/>
      <c r="BH30" s="144"/>
      <c r="BI30" s="144"/>
      <c r="BJ30" s="144"/>
      <c r="BK30" s="145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88">
        <v>1</v>
      </c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>
        <v>1</v>
      </c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>
        <v>1</v>
      </c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>
        <v>1</v>
      </c>
      <c r="DW30" s="188"/>
      <c r="DX30" s="188"/>
      <c r="DY30" s="188"/>
      <c r="DZ30" s="188"/>
      <c r="EA30" s="188"/>
      <c r="EB30" s="217">
        <v>630</v>
      </c>
      <c r="EC30" s="217"/>
      <c r="ED30" s="217"/>
      <c r="EE30" s="217"/>
      <c r="EF30" s="217"/>
      <c r="EG30" s="217"/>
      <c r="EH30" s="217"/>
      <c r="EI30" s="217"/>
      <c r="EJ30" s="188" t="s">
        <v>129</v>
      </c>
      <c r="EK30" s="188"/>
      <c r="EL30" s="188"/>
      <c r="EM30" s="188"/>
      <c r="EN30" s="188"/>
      <c r="EO30" s="188"/>
      <c r="EP30" s="124" t="s">
        <v>431</v>
      </c>
      <c r="EQ30" s="125"/>
      <c r="ER30" s="125"/>
      <c r="ES30" s="125"/>
      <c r="ET30" s="125"/>
      <c r="EU30" s="126"/>
      <c r="EV30" s="127" t="s">
        <v>340</v>
      </c>
      <c r="EW30" s="128"/>
      <c r="EX30" s="128"/>
      <c r="EY30" s="128"/>
      <c r="EZ30" s="129"/>
      <c r="FA30" s="192" t="s">
        <v>346</v>
      </c>
      <c r="FB30" s="192"/>
      <c r="FC30" s="192"/>
      <c r="FD30" s="192"/>
      <c r="FE30" s="192"/>
      <c r="FF30" s="188">
        <v>1</v>
      </c>
      <c r="FG30" s="188"/>
      <c r="FH30" s="188"/>
      <c r="FI30" s="188"/>
      <c r="FJ30" s="188"/>
      <c r="FK30" s="188"/>
    </row>
    <row r="31" spans="1:167" s="17" customFormat="1" ht="34.5" customHeight="1" x14ac:dyDescent="0.2">
      <c r="A31" s="149" t="s">
        <v>167</v>
      </c>
      <c r="B31" s="150"/>
      <c r="C31" s="150"/>
      <c r="D31" s="150"/>
      <c r="E31" s="150"/>
      <c r="F31" s="151"/>
      <c r="G31" s="183" t="s">
        <v>127</v>
      </c>
      <c r="H31" s="183"/>
      <c r="I31" s="183"/>
      <c r="J31" s="183"/>
      <c r="K31" s="183"/>
      <c r="L31" s="183"/>
      <c r="M31" s="152" t="s">
        <v>251</v>
      </c>
      <c r="N31" s="152"/>
      <c r="O31" s="152"/>
      <c r="P31" s="152"/>
      <c r="Q31" s="152"/>
      <c r="R31" s="152"/>
      <c r="S31" s="221" t="s">
        <v>252</v>
      </c>
      <c r="T31" s="222"/>
      <c r="U31" s="222"/>
      <c r="V31" s="222"/>
      <c r="W31" s="222"/>
      <c r="X31" s="222"/>
      <c r="Y31" s="222"/>
      <c r="Z31" s="223"/>
      <c r="AA31" s="127" t="s">
        <v>128</v>
      </c>
      <c r="AB31" s="128"/>
      <c r="AC31" s="128"/>
      <c r="AD31" s="128"/>
      <c r="AE31" s="128"/>
      <c r="AF31" s="129"/>
      <c r="AG31" s="185" t="s">
        <v>379</v>
      </c>
      <c r="AH31" s="186"/>
      <c r="AI31" s="186"/>
      <c r="AJ31" s="186"/>
      <c r="AK31" s="186"/>
      <c r="AL31" s="187"/>
      <c r="AM31" s="185" t="s">
        <v>380</v>
      </c>
      <c r="AN31" s="186"/>
      <c r="AO31" s="186"/>
      <c r="AP31" s="186"/>
      <c r="AQ31" s="186"/>
      <c r="AR31" s="187"/>
      <c r="AS31" s="189" t="s">
        <v>55</v>
      </c>
      <c r="AT31" s="189"/>
      <c r="AU31" s="189"/>
      <c r="AV31" s="189"/>
      <c r="AW31" s="189"/>
      <c r="AX31" s="189"/>
      <c r="AY31" s="191" t="s">
        <v>381</v>
      </c>
      <c r="AZ31" s="191"/>
      <c r="BA31" s="191"/>
      <c r="BB31" s="191"/>
      <c r="BC31" s="191"/>
      <c r="BD31" s="191"/>
      <c r="BE31" s="143" t="s">
        <v>220</v>
      </c>
      <c r="BF31" s="144"/>
      <c r="BG31" s="144"/>
      <c r="BH31" s="144"/>
      <c r="BI31" s="144"/>
      <c r="BJ31" s="144"/>
      <c r="BK31" s="145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88">
        <v>1</v>
      </c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>
        <v>1</v>
      </c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>
        <v>1</v>
      </c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>
        <v>1</v>
      </c>
      <c r="DW31" s="188"/>
      <c r="DX31" s="188"/>
      <c r="DY31" s="188"/>
      <c r="DZ31" s="188"/>
      <c r="EA31" s="188"/>
      <c r="EB31" s="217">
        <v>630</v>
      </c>
      <c r="EC31" s="217"/>
      <c r="ED31" s="217"/>
      <c r="EE31" s="217"/>
      <c r="EF31" s="217"/>
      <c r="EG31" s="217"/>
      <c r="EH31" s="217"/>
      <c r="EI31" s="217"/>
      <c r="EJ31" s="188" t="s">
        <v>129</v>
      </c>
      <c r="EK31" s="188"/>
      <c r="EL31" s="188"/>
      <c r="EM31" s="188"/>
      <c r="EN31" s="188"/>
      <c r="EO31" s="188"/>
      <c r="EP31" s="124" t="s">
        <v>382</v>
      </c>
      <c r="EQ31" s="125"/>
      <c r="ER31" s="125"/>
      <c r="ES31" s="125"/>
      <c r="ET31" s="125"/>
      <c r="EU31" s="126"/>
      <c r="EV31" s="127" t="s">
        <v>340</v>
      </c>
      <c r="EW31" s="128"/>
      <c r="EX31" s="128"/>
      <c r="EY31" s="128"/>
      <c r="EZ31" s="129"/>
      <c r="FA31" s="192" t="s">
        <v>346</v>
      </c>
      <c r="FB31" s="192"/>
      <c r="FC31" s="192"/>
      <c r="FD31" s="192"/>
      <c r="FE31" s="192"/>
      <c r="FF31" s="188">
        <v>1</v>
      </c>
      <c r="FG31" s="188"/>
      <c r="FH31" s="188"/>
      <c r="FI31" s="188"/>
      <c r="FJ31" s="188"/>
      <c r="FK31" s="188"/>
    </row>
    <row r="32" spans="1:167" s="17" customFormat="1" ht="34.5" hidden="1" customHeight="1" outlineLevel="1" x14ac:dyDescent="0.2">
      <c r="A32" s="149" t="s">
        <v>175</v>
      </c>
      <c r="B32" s="150"/>
      <c r="C32" s="150"/>
      <c r="D32" s="150"/>
      <c r="E32" s="150"/>
      <c r="F32" s="151"/>
      <c r="G32" s="183" t="s">
        <v>127</v>
      </c>
      <c r="H32" s="183"/>
      <c r="I32" s="183"/>
      <c r="J32" s="183"/>
      <c r="K32" s="183"/>
      <c r="L32" s="183"/>
      <c r="M32" s="152" t="s">
        <v>383</v>
      </c>
      <c r="N32" s="152"/>
      <c r="O32" s="152"/>
      <c r="P32" s="152"/>
      <c r="Q32" s="152"/>
      <c r="R32" s="152"/>
      <c r="S32" s="184" t="s">
        <v>384</v>
      </c>
      <c r="T32" s="125"/>
      <c r="U32" s="125"/>
      <c r="V32" s="125"/>
      <c r="W32" s="125"/>
      <c r="X32" s="125"/>
      <c r="Y32" s="125"/>
      <c r="Z32" s="126"/>
      <c r="AA32" s="127" t="s">
        <v>128</v>
      </c>
      <c r="AB32" s="128"/>
      <c r="AC32" s="128"/>
      <c r="AD32" s="128"/>
      <c r="AE32" s="128"/>
      <c r="AF32" s="129"/>
      <c r="AG32" s="185" t="s">
        <v>385</v>
      </c>
      <c r="AH32" s="186"/>
      <c r="AI32" s="186"/>
      <c r="AJ32" s="186"/>
      <c r="AK32" s="186"/>
      <c r="AL32" s="187"/>
      <c r="AM32" s="185" t="s">
        <v>386</v>
      </c>
      <c r="AN32" s="186"/>
      <c r="AO32" s="186"/>
      <c r="AP32" s="186"/>
      <c r="AQ32" s="186"/>
      <c r="AR32" s="187"/>
      <c r="AS32" s="189" t="s">
        <v>55</v>
      </c>
      <c r="AT32" s="189"/>
      <c r="AU32" s="189"/>
      <c r="AV32" s="189"/>
      <c r="AW32" s="189"/>
      <c r="AX32" s="189"/>
      <c r="AY32" s="188" t="s">
        <v>303</v>
      </c>
      <c r="AZ32" s="188"/>
      <c r="BA32" s="188"/>
      <c r="BB32" s="188"/>
      <c r="BC32" s="188"/>
      <c r="BD32" s="188"/>
      <c r="BE32" s="143" t="s">
        <v>198</v>
      </c>
      <c r="BF32" s="144"/>
      <c r="BG32" s="144"/>
      <c r="BH32" s="144"/>
      <c r="BI32" s="144"/>
      <c r="BJ32" s="144"/>
      <c r="BK32" s="145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88">
        <v>1</v>
      </c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>
        <v>1</v>
      </c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>
        <v>1</v>
      </c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>
        <v>1</v>
      </c>
      <c r="DW32" s="188"/>
      <c r="DX32" s="188"/>
      <c r="DY32" s="188"/>
      <c r="DZ32" s="188"/>
      <c r="EA32" s="188"/>
      <c r="EB32" s="193">
        <v>1260</v>
      </c>
      <c r="EC32" s="193"/>
      <c r="ED32" s="193"/>
      <c r="EE32" s="193"/>
      <c r="EF32" s="193"/>
      <c r="EG32" s="193"/>
      <c r="EH32" s="193"/>
      <c r="EI32" s="193"/>
      <c r="EJ32" s="188" t="s">
        <v>129</v>
      </c>
      <c r="EK32" s="188"/>
      <c r="EL32" s="188"/>
      <c r="EM32" s="188"/>
      <c r="EN32" s="188"/>
      <c r="EO32" s="188"/>
      <c r="EP32" s="124" t="s">
        <v>432</v>
      </c>
      <c r="EQ32" s="125"/>
      <c r="ER32" s="125"/>
      <c r="ES32" s="125"/>
      <c r="ET32" s="125"/>
      <c r="EU32" s="126"/>
      <c r="EV32" s="127" t="s">
        <v>253</v>
      </c>
      <c r="EW32" s="128"/>
      <c r="EX32" s="128"/>
      <c r="EY32" s="128"/>
      <c r="EZ32" s="129"/>
      <c r="FA32" s="192" t="s">
        <v>246</v>
      </c>
      <c r="FB32" s="192"/>
      <c r="FC32" s="192"/>
      <c r="FD32" s="192"/>
      <c r="FE32" s="192"/>
      <c r="FF32" s="188">
        <v>1</v>
      </c>
      <c r="FG32" s="188"/>
      <c r="FH32" s="188"/>
      <c r="FI32" s="188"/>
      <c r="FJ32" s="188"/>
      <c r="FK32" s="188"/>
    </row>
    <row r="33" spans="1:167" s="17" customFormat="1" ht="34.5" customHeight="1" collapsed="1" x14ac:dyDescent="0.2">
      <c r="A33" s="149" t="s">
        <v>168</v>
      </c>
      <c r="B33" s="150"/>
      <c r="C33" s="150"/>
      <c r="D33" s="150"/>
      <c r="E33" s="150"/>
      <c r="F33" s="151"/>
      <c r="G33" s="183" t="s">
        <v>127</v>
      </c>
      <c r="H33" s="183"/>
      <c r="I33" s="183"/>
      <c r="J33" s="183"/>
      <c r="K33" s="183"/>
      <c r="L33" s="183"/>
      <c r="M33" s="152" t="s">
        <v>131</v>
      </c>
      <c r="N33" s="152"/>
      <c r="O33" s="152"/>
      <c r="P33" s="152"/>
      <c r="Q33" s="152"/>
      <c r="R33" s="152"/>
      <c r="S33" s="184" t="s">
        <v>248</v>
      </c>
      <c r="T33" s="125"/>
      <c r="U33" s="125"/>
      <c r="V33" s="125"/>
      <c r="W33" s="125"/>
      <c r="X33" s="125"/>
      <c r="Y33" s="125"/>
      <c r="Z33" s="126"/>
      <c r="AA33" s="127" t="s">
        <v>128</v>
      </c>
      <c r="AB33" s="128"/>
      <c r="AC33" s="128"/>
      <c r="AD33" s="128"/>
      <c r="AE33" s="128"/>
      <c r="AF33" s="129"/>
      <c r="AG33" s="185" t="s">
        <v>387</v>
      </c>
      <c r="AH33" s="186"/>
      <c r="AI33" s="186"/>
      <c r="AJ33" s="186"/>
      <c r="AK33" s="186"/>
      <c r="AL33" s="187"/>
      <c r="AM33" s="185" t="s">
        <v>388</v>
      </c>
      <c r="AN33" s="186"/>
      <c r="AO33" s="186"/>
      <c r="AP33" s="186"/>
      <c r="AQ33" s="186"/>
      <c r="AR33" s="187"/>
      <c r="AS33" s="189" t="s">
        <v>55</v>
      </c>
      <c r="AT33" s="189"/>
      <c r="AU33" s="189"/>
      <c r="AV33" s="189"/>
      <c r="AW33" s="189"/>
      <c r="AX33" s="189"/>
      <c r="AY33" s="191" t="s">
        <v>304</v>
      </c>
      <c r="AZ33" s="191"/>
      <c r="BA33" s="191"/>
      <c r="BB33" s="191"/>
      <c r="BC33" s="191"/>
      <c r="BD33" s="191"/>
      <c r="BE33" s="140" t="s">
        <v>255</v>
      </c>
      <c r="BF33" s="141"/>
      <c r="BG33" s="141"/>
      <c r="BH33" s="141"/>
      <c r="BI33" s="141"/>
      <c r="BJ33" s="141"/>
      <c r="BK33" s="142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88">
        <v>1</v>
      </c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>
        <v>1</v>
      </c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>
        <v>1</v>
      </c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>
        <v>1</v>
      </c>
      <c r="DW33" s="188"/>
      <c r="DX33" s="188"/>
      <c r="DY33" s="188"/>
      <c r="DZ33" s="188"/>
      <c r="EA33" s="188"/>
      <c r="EB33" s="217">
        <f>EB14</f>
        <v>1473</v>
      </c>
      <c r="EC33" s="217"/>
      <c r="ED33" s="217"/>
      <c r="EE33" s="217"/>
      <c r="EF33" s="217"/>
      <c r="EG33" s="217"/>
      <c r="EH33" s="217"/>
      <c r="EI33" s="217"/>
      <c r="EJ33" s="188" t="s">
        <v>129</v>
      </c>
      <c r="EK33" s="188"/>
      <c r="EL33" s="188"/>
      <c r="EM33" s="188"/>
      <c r="EN33" s="188"/>
      <c r="EO33" s="188"/>
      <c r="EP33" s="124" t="s">
        <v>389</v>
      </c>
      <c r="EQ33" s="125"/>
      <c r="ER33" s="125"/>
      <c r="ES33" s="125"/>
      <c r="ET33" s="125"/>
      <c r="EU33" s="126"/>
      <c r="EV33" s="127" t="s">
        <v>390</v>
      </c>
      <c r="EW33" s="128"/>
      <c r="EX33" s="128"/>
      <c r="EY33" s="128"/>
      <c r="EZ33" s="129"/>
      <c r="FA33" s="192" t="s">
        <v>346</v>
      </c>
      <c r="FB33" s="192"/>
      <c r="FC33" s="192"/>
      <c r="FD33" s="192"/>
      <c r="FE33" s="192"/>
      <c r="FF33" s="188">
        <v>1</v>
      </c>
      <c r="FG33" s="188"/>
      <c r="FH33" s="188"/>
      <c r="FI33" s="188"/>
      <c r="FJ33" s="188"/>
      <c r="FK33" s="188"/>
    </row>
    <row r="34" spans="1:167" s="17" customFormat="1" ht="34.5" customHeight="1" x14ac:dyDescent="0.2">
      <c r="A34" s="149" t="s">
        <v>169</v>
      </c>
      <c r="B34" s="150"/>
      <c r="C34" s="150"/>
      <c r="D34" s="150"/>
      <c r="E34" s="150"/>
      <c r="F34" s="151"/>
      <c r="G34" s="183" t="s">
        <v>127</v>
      </c>
      <c r="H34" s="183"/>
      <c r="I34" s="183"/>
      <c r="J34" s="183"/>
      <c r="K34" s="183"/>
      <c r="L34" s="183"/>
      <c r="M34" s="152" t="s">
        <v>131</v>
      </c>
      <c r="N34" s="152"/>
      <c r="O34" s="152"/>
      <c r="P34" s="152"/>
      <c r="Q34" s="152"/>
      <c r="R34" s="152"/>
      <c r="S34" s="184" t="s">
        <v>248</v>
      </c>
      <c r="T34" s="125"/>
      <c r="U34" s="125"/>
      <c r="V34" s="125"/>
      <c r="W34" s="125"/>
      <c r="X34" s="125"/>
      <c r="Y34" s="125"/>
      <c r="Z34" s="126"/>
      <c r="AA34" s="127" t="s">
        <v>128</v>
      </c>
      <c r="AB34" s="128"/>
      <c r="AC34" s="128"/>
      <c r="AD34" s="128"/>
      <c r="AE34" s="128"/>
      <c r="AF34" s="129"/>
      <c r="AG34" s="185" t="s">
        <v>391</v>
      </c>
      <c r="AH34" s="186"/>
      <c r="AI34" s="186"/>
      <c r="AJ34" s="186"/>
      <c r="AK34" s="186"/>
      <c r="AL34" s="187"/>
      <c r="AM34" s="185" t="s">
        <v>392</v>
      </c>
      <c r="AN34" s="186"/>
      <c r="AO34" s="186"/>
      <c r="AP34" s="186"/>
      <c r="AQ34" s="186"/>
      <c r="AR34" s="187"/>
      <c r="AS34" s="189" t="s">
        <v>55</v>
      </c>
      <c r="AT34" s="189"/>
      <c r="AU34" s="189"/>
      <c r="AV34" s="189"/>
      <c r="AW34" s="189"/>
      <c r="AX34" s="189"/>
      <c r="AY34" s="191" t="s">
        <v>393</v>
      </c>
      <c r="AZ34" s="191"/>
      <c r="BA34" s="191"/>
      <c r="BB34" s="191"/>
      <c r="BC34" s="191"/>
      <c r="BD34" s="191"/>
      <c r="BE34" s="140" t="s">
        <v>255</v>
      </c>
      <c r="BF34" s="141"/>
      <c r="BG34" s="141"/>
      <c r="BH34" s="141"/>
      <c r="BI34" s="141"/>
      <c r="BJ34" s="141"/>
      <c r="BK34" s="142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88">
        <v>1</v>
      </c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>
        <v>1</v>
      </c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>
        <v>1</v>
      </c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>
        <v>1</v>
      </c>
      <c r="DW34" s="188"/>
      <c r="DX34" s="188"/>
      <c r="DY34" s="188"/>
      <c r="DZ34" s="188"/>
      <c r="EA34" s="188"/>
      <c r="EB34" s="217">
        <f>EB14</f>
        <v>1473</v>
      </c>
      <c r="EC34" s="217"/>
      <c r="ED34" s="217"/>
      <c r="EE34" s="217"/>
      <c r="EF34" s="217"/>
      <c r="EG34" s="217"/>
      <c r="EH34" s="217"/>
      <c r="EI34" s="217"/>
      <c r="EJ34" s="188" t="s">
        <v>129</v>
      </c>
      <c r="EK34" s="188"/>
      <c r="EL34" s="188"/>
      <c r="EM34" s="188"/>
      <c r="EN34" s="188"/>
      <c r="EO34" s="188"/>
      <c r="EP34" s="124" t="s">
        <v>394</v>
      </c>
      <c r="EQ34" s="125"/>
      <c r="ER34" s="125"/>
      <c r="ES34" s="125"/>
      <c r="ET34" s="125"/>
      <c r="EU34" s="126"/>
      <c r="EV34" s="127" t="s">
        <v>395</v>
      </c>
      <c r="EW34" s="128"/>
      <c r="EX34" s="128"/>
      <c r="EY34" s="128"/>
      <c r="EZ34" s="129"/>
      <c r="FA34" s="192" t="s">
        <v>346</v>
      </c>
      <c r="FB34" s="192"/>
      <c r="FC34" s="192"/>
      <c r="FD34" s="192"/>
      <c r="FE34" s="192"/>
      <c r="FF34" s="188">
        <v>1</v>
      </c>
      <c r="FG34" s="188"/>
      <c r="FH34" s="188"/>
      <c r="FI34" s="188"/>
      <c r="FJ34" s="188"/>
      <c r="FK34" s="188"/>
    </row>
    <row r="35" spans="1:167" s="17" customFormat="1" ht="34.5" customHeight="1" x14ac:dyDescent="0.2">
      <c r="A35" s="149" t="s">
        <v>170</v>
      </c>
      <c r="B35" s="150"/>
      <c r="C35" s="150"/>
      <c r="D35" s="150"/>
      <c r="E35" s="150"/>
      <c r="F35" s="151"/>
      <c r="G35" s="183" t="s">
        <v>127</v>
      </c>
      <c r="H35" s="183"/>
      <c r="I35" s="183"/>
      <c r="J35" s="183"/>
      <c r="K35" s="183"/>
      <c r="L35" s="183"/>
      <c r="M35" s="152" t="s">
        <v>341</v>
      </c>
      <c r="N35" s="152"/>
      <c r="O35" s="152"/>
      <c r="P35" s="152"/>
      <c r="Q35" s="152"/>
      <c r="R35" s="152"/>
      <c r="S35" s="221" t="s">
        <v>342</v>
      </c>
      <c r="T35" s="222"/>
      <c r="U35" s="222"/>
      <c r="V35" s="222"/>
      <c r="W35" s="222"/>
      <c r="X35" s="222"/>
      <c r="Y35" s="222"/>
      <c r="Z35" s="223"/>
      <c r="AA35" s="127" t="s">
        <v>128</v>
      </c>
      <c r="AB35" s="128"/>
      <c r="AC35" s="128"/>
      <c r="AD35" s="128"/>
      <c r="AE35" s="128"/>
      <c r="AF35" s="129"/>
      <c r="AG35" s="185" t="s">
        <v>396</v>
      </c>
      <c r="AH35" s="186"/>
      <c r="AI35" s="186"/>
      <c r="AJ35" s="186"/>
      <c r="AK35" s="186"/>
      <c r="AL35" s="187"/>
      <c r="AM35" s="185" t="s">
        <v>397</v>
      </c>
      <c r="AN35" s="186"/>
      <c r="AO35" s="186"/>
      <c r="AP35" s="186"/>
      <c r="AQ35" s="186"/>
      <c r="AR35" s="187"/>
      <c r="AS35" s="189" t="s">
        <v>55</v>
      </c>
      <c r="AT35" s="189"/>
      <c r="AU35" s="189"/>
      <c r="AV35" s="189"/>
      <c r="AW35" s="189"/>
      <c r="AX35" s="189"/>
      <c r="AY35" s="191" t="s">
        <v>398</v>
      </c>
      <c r="AZ35" s="191"/>
      <c r="BA35" s="191"/>
      <c r="BB35" s="191"/>
      <c r="BC35" s="191"/>
      <c r="BD35" s="191"/>
      <c r="BE35" s="143" t="s">
        <v>220</v>
      </c>
      <c r="BF35" s="144"/>
      <c r="BG35" s="144"/>
      <c r="BH35" s="144"/>
      <c r="BI35" s="144"/>
      <c r="BJ35" s="144"/>
      <c r="BK35" s="145"/>
      <c r="BL35" s="190"/>
      <c r="BM35" s="190"/>
      <c r="BN35" s="190"/>
      <c r="BO35" s="190"/>
      <c r="BP35" s="190"/>
      <c r="BQ35" s="190"/>
      <c r="BR35" s="190"/>
      <c r="BS35" s="218"/>
      <c r="BT35" s="219"/>
      <c r="BU35" s="219"/>
      <c r="BV35" s="219"/>
      <c r="BW35" s="219"/>
      <c r="BX35" s="219"/>
      <c r="BY35" s="220"/>
      <c r="BZ35" s="188">
        <v>1</v>
      </c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>
        <v>1</v>
      </c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>
        <v>1</v>
      </c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>
        <v>1</v>
      </c>
      <c r="DW35" s="188"/>
      <c r="DX35" s="188"/>
      <c r="DY35" s="188"/>
      <c r="DZ35" s="188"/>
      <c r="EA35" s="188"/>
      <c r="EB35" s="217">
        <v>100</v>
      </c>
      <c r="EC35" s="217"/>
      <c r="ED35" s="217"/>
      <c r="EE35" s="217"/>
      <c r="EF35" s="217"/>
      <c r="EG35" s="217"/>
      <c r="EH35" s="217"/>
      <c r="EI35" s="217"/>
      <c r="EJ35" s="188" t="s">
        <v>129</v>
      </c>
      <c r="EK35" s="188"/>
      <c r="EL35" s="188"/>
      <c r="EM35" s="188"/>
      <c r="EN35" s="188"/>
      <c r="EO35" s="188"/>
      <c r="EP35" s="124" t="s">
        <v>399</v>
      </c>
      <c r="EQ35" s="125"/>
      <c r="ER35" s="125"/>
      <c r="ES35" s="125"/>
      <c r="ET35" s="125"/>
      <c r="EU35" s="126"/>
      <c r="EV35" s="127" t="s">
        <v>400</v>
      </c>
      <c r="EW35" s="128"/>
      <c r="EX35" s="128"/>
      <c r="EY35" s="128"/>
      <c r="EZ35" s="129"/>
      <c r="FA35" s="192" t="s">
        <v>346</v>
      </c>
      <c r="FB35" s="192"/>
      <c r="FC35" s="192"/>
      <c r="FD35" s="192"/>
      <c r="FE35" s="192"/>
      <c r="FF35" s="188">
        <v>1</v>
      </c>
      <c r="FG35" s="188"/>
      <c r="FH35" s="188"/>
      <c r="FI35" s="188"/>
      <c r="FJ35" s="188"/>
      <c r="FK35" s="188"/>
    </row>
    <row r="36" spans="1:167" s="17" customFormat="1" ht="36.75" hidden="1" customHeight="1" outlineLevel="1" x14ac:dyDescent="0.2">
      <c r="A36" s="149" t="s">
        <v>179</v>
      </c>
      <c r="B36" s="150"/>
      <c r="C36" s="150"/>
      <c r="D36" s="150"/>
      <c r="E36" s="150"/>
      <c r="F36" s="151"/>
      <c r="G36" s="183" t="s">
        <v>127</v>
      </c>
      <c r="H36" s="183"/>
      <c r="I36" s="183"/>
      <c r="J36" s="183"/>
      <c r="K36" s="183"/>
      <c r="L36" s="183"/>
      <c r="M36" s="152" t="s">
        <v>330</v>
      </c>
      <c r="N36" s="152"/>
      <c r="O36" s="152"/>
      <c r="P36" s="152"/>
      <c r="Q36" s="152"/>
      <c r="R36" s="152"/>
      <c r="S36" s="184" t="s">
        <v>331</v>
      </c>
      <c r="T36" s="125"/>
      <c r="U36" s="125"/>
      <c r="V36" s="125"/>
      <c r="W36" s="125"/>
      <c r="X36" s="125"/>
      <c r="Y36" s="125"/>
      <c r="Z36" s="126"/>
      <c r="AA36" s="127" t="s">
        <v>128</v>
      </c>
      <c r="AB36" s="128"/>
      <c r="AC36" s="128"/>
      <c r="AD36" s="128"/>
      <c r="AE36" s="128"/>
      <c r="AF36" s="129"/>
      <c r="AG36" s="185" t="s">
        <v>401</v>
      </c>
      <c r="AH36" s="186"/>
      <c r="AI36" s="186"/>
      <c r="AJ36" s="186"/>
      <c r="AK36" s="186"/>
      <c r="AL36" s="187"/>
      <c r="AM36" s="185" t="s">
        <v>402</v>
      </c>
      <c r="AN36" s="186"/>
      <c r="AO36" s="186"/>
      <c r="AP36" s="186"/>
      <c r="AQ36" s="186"/>
      <c r="AR36" s="187"/>
      <c r="AS36" s="189" t="s">
        <v>55</v>
      </c>
      <c r="AT36" s="189"/>
      <c r="AU36" s="189"/>
      <c r="AV36" s="189"/>
      <c r="AW36" s="189"/>
      <c r="AX36" s="189"/>
      <c r="AY36" s="188" t="s">
        <v>403</v>
      </c>
      <c r="AZ36" s="188"/>
      <c r="BA36" s="188"/>
      <c r="BB36" s="188"/>
      <c r="BC36" s="188"/>
      <c r="BD36" s="188"/>
      <c r="BE36" s="143" t="s">
        <v>207</v>
      </c>
      <c r="BF36" s="144"/>
      <c r="BG36" s="144"/>
      <c r="BH36" s="144"/>
      <c r="BI36" s="144"/>
      <c r="BJ36" s="144"/>
      <c r="BK36" s="145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88">
        <v>1</v>
      </c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>
        <v>1</v>
      </c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>
        <v>1</v>
      </c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>
        <v>1</v>
      </c>
      <c r="DW36" s="188"/>
      <c r="DX36" s="188"/>
      <c r="DY36" s="188"/>
      <c r="DZ36" s="188"/>
      <c r="EA36" s="188"/>
      <c r="EB36" s="193">
        <v>560</v>
      </c>
      <c r="EC36" s="193"/>
      <c r="ED36" s="193"/>
      <c r="EE36" s="193"/>
      <c r="EF36" s="193"/>
      <c r="EG36" s="193"/>
      <c r="EH36" s="193"/>
      <c r="EI36" s="193"/>
      <c r="EJ36" s="188" t="s">
        <v>129</v>
      </c>
      <c r="EK36" s="188"/>
      <c r="EL36" s="188"/>
      <c r="EM36" s="188"/>
      <c r="EN36" s="188"/>
      <c r="EO36" s="188"/>
      <c r="EP36" s="194" t="s">
        <v>415</v>
      </c>
      <c r="EQ36" s="195"/>
      <c r="ER36" s="195"/>
      <c r="ES36" s="195"/>
      <c r="ET36" s="195"/>
      <c r="EU36" s="196"/>
      <c r="EV36" s="127" t="s">
        <v>132</v>
      </c>
      <c r="EW36" s="128"/>
      <c r="EX36" s="128"/>
      <c r="EY36" s="128"/>
      <c r="EZ36" s="129"/>
      <c r="FA36" s="192" t="s">
        <v>130</v>
      </c>
      <c r="FB36" s="192"/>
      <c r="FC36" s="192"/>
      <c r="FD36" s="192"/>
      <c r="FE36" s="192"/>
      <c r="FF36" s="188">
        <v>1</v>
      </c>
      <c r="FG36" s="188"/>
      <c r="FH36" s="188"/>
      <c r="FI36" s="188"/>
      <c r="FJ36" s="188"/>
      <c r="FK36" s="188"/>
    </row>
    <row r="37" spans="1:167" s="17" customFormat="1" ht="27" customHeight="1" collapsed="1" x14ac:dyDescent="0.2">
      <c r="A37" s="118" t="s">
        <v>50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20"/>
      <c r="AS37" s="197" t="s">
        <v>51</v>
      </c>
      <c r="AT37" s="197"/>
      <c r="AU37" s="197"/>
      <c r="AV37" s="197"/>
      <c r="AW37" s="197"/>
      <c r="AX37" s="197"/>
      <c r="AY37" s="198">
        <f>AY38+AY39+AY40+AY41</f>
        <v>75.449999999999989</v>
      </c>
      <c r="AZ37" s="199"/>
      <c r="BA37" s="199"/>
      <c r="BB37" s="199"/>
      <c r="BC37" s="199"/>
      <c r="BD37" s="200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2">
        <f>BZ38+BZ39+BZ40+BZ41</f>
        <v>14</v>
      </c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4">
        <f>EB38+EB39+EB40+EB41</f>
        <v>13081</v>
      </c>
      <c r="EC37" s="204"/>
      <c r="ED37" s="204"/>
      <c r="EE37" s="204"/>
      <c r="EF37" s="204"/>
      <c r="EG37" s="204"/>
      <c r="EH37" s="204"/>
      <c r="EI37" s="204"/>
      <c r="EJ37" s="205"/>
      <c r="EK37" s="205"/>
      <c r="EL37" s="205"/>
      <c r="EM37" s="205"/>
      <c r="EN37" s="205"/>
      <c r="EO37" s="205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188">
        <v>1</v>
      </c>
      <c r="FG37" s="188"/>
      <c r="FH37" s="188"/>
      <c r="FI37" s="188"/>
      <c r="FJ37" s="188"/>
      <c r="FK37" s="188"/>
    </row>
    <row r="38" spans="1:167" s="17" customFormat="1" ht="27" customHeight="1" x14ac:dyDescent="0.2">
      <c r="A38" s="121" t="s">
        <v>52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97" t="s">
        <v>53</v>
      </c>
      <c r="AT38" s="197"/>
      <c r="AU38" s="197"/>
      <c r="AV38" s="197"/>
      <c r="AW38" s="197"/>
      <c r="AX38" s="197"/>
      <c r="AY38" s="210">
        <v>0</v>
      </c>
      <c r="AZ38" s="211"/>
      <c r="BA38" s="211"/>
      <c r="BB38" s="211"/>
      <c r="BC38" s="211"/>
      <c r="BD38" s="212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0">
        <v>0</v>
      </c>
      <c r="CA38" s="211"/>
      <c r="CB38" s="211"/>
      <c r="CC38" s="211"/>
      <c r="CD38" s="211"/>
      <c r="CE38" s="212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7">
        <v>0</v>
      </c>
      <c r="FG38" s="208"/>
      <c r="FH38" s="208"/>
      <c r="FI38" s="208"/>
      <c r="FJ38" s="208"/>
      <c r="FK38" s="209"/>
    </row>
    <row r="39" spans="1:167" s="17" customFormat="1" ht="27" customHeight="1" x14ac:dyDescent="0.2">
      <c r="A39" s="121" t="s">
        <v>54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3"/>
      <c r="AS39" s="197" t="s">
        <v>55</v>
      </c>
      <c r="AT39" s="197"/>
      <c r="AU39" s="197"/>
      <c r="AV39" s="197"/>
      <c r="AW39" s="197"/>
      <c r="AX39" s="197"/>
      <c r="AY39" s="210">
        <f>0.03+0.02+0.03+0.25+7.06+17.83+4.83+1.25+11+13.62+6.95+0.38+5.13+7.07</f>
        <v>75.449999999999989</v>
      </c>
      <c r="AZ39" s="211"/>
      <c r="BA39" s="211"/>
      <c r="BB39" s="211"/>
      <c r="BC39" s="211"/>
      <c r="BD39" s="212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0">
        <f>BZ14+BZ15+BZ16+BZ20+BZ21+BZ22+BZ23+BZ24+BZ27+BZ30+BZ31+BZ33+BZ34+BZ35</f>
        <v>14</v>
      </c>
      <c r="CA39" s="211"/>
      <c r="CB39" s="211"/>
      <c r="CC39" s="211"/>
      <c r="CD39" s="211"/>
      <c r="CE39" s="212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134">
        <f>EB14+EB15+EB16+EB20+EB21+EB22+EB23+EB24+EB27+EB30+EB31+EB33+EB34+EB35</f>
        <v>13081</v>
      </c>
      <c r="EC39" s="135"/>
      <c r="ED39" s="135"/>
      <c r="EE39" s="135"/>
      <c r="EF39" s="135"/>
      <c r="EG39" s="135"/>
      <c r="EH39" s="135"/>
      <c r="EI39" s="136"/>
      <c r="EJ39" s="214"/>
      <c r="EK39" s="214"/>
      <c r="EL39" s="214"/>
      <c r="EM39" s="214"/>
      <c r="EN39" s="214"/>
      <c r="EO39" s="214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7">
        <v>1</v>
      </c>
      <c r="FG39" s="208"/>
      <c r="FH39" s="208"/>
      <c r="FI39" s="208"/>
      <c r="FJ39" s="208"/>
      <c r="FK39" s="209"/>
    </row>
    <row r="40" spans="1:167" s="17" customFormat="1" ht="27" customHeight="1" x14ac:dyDescent="0.2">
      <c r="A40" s="121" t="s">
        <v>56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97" t="s">
        <v>57</v>
      </c>
      <c r="AT40" s="197"/>
      <c r="AU40" s="197"/>
      <c r="AV40" s="197"/>
      <c r="AW40" s="197"/>
      <c r="AX40" s="197"/>
      <c r="AY40" s="210">
        <v>0</v>
      </c>
      <c r="AZ40" s="211"/>
      <c r="BA40" s="211"/>
      <c r="BB40" s="211"/>
      <c r="BC40" s="211"/>
      <c r="BD40" s="212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0">
        <v>0</v>
      </c>
      <c r="CA40" s="211"/>
      <c r="CB40" s="211"/>
      <c r="CC40" s="211"/>
      <c r="CD40" s="211"/>
      <c r="CE40" s="212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7">
        <v>0</v>
      </c>
      <c r="FG40" s="208"/>
      <c r="FH40" s="208"/>
      <c r="FI40" s="208"/>
      <c r="FJ40" s="208"/>
      <c r="FK40" s="209"/>
    </row>
    <row r="41" spans="1:167" s="17" customFormat="1" ht="36" customHeight="1" x14ac:dyDescent="0.2">
      <c r="A41" s="121" t="s">
        <v>58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3"/>
      <c r="AS41" s="197" t="s">
        <v>59</v>
      </c>
      <c r="AT41" s="197"/>
      <c r="AU41" s="197"/>
      <c r="AV41" s="197"/>
      <c r="AW41" s="197"/>
      <c r="AX41" s="197"/>
      <c r="AY41" s="214"/>
      <c r="AZ41" s="214"/>
      <c r="BA41" s="214"/>
      <c r="BB41" s="214"/>
      <c r="BC41" s="214"/>
      <c r="BD41" s="214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13"/>
      <c r="FG41" s="213"/>
      <c r="FH41" s="213"/>
      <c r="FI41" s="213"/>
      <c r="FJ41" s="213"/>
      <c r="FK41" s="213"/>
    </row>
    <row r="43" spans="1:167" s="1" customFormat="1" ht="15.75" x14ac:dyDescent="0.25">
      <c r="AI43" s="216" t="s">
        <v>133</v>
      </c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 t="s">
        <v>134</v>
      </c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</row>
    <row r="44" spans="1:167" s="3" customFormat="1" ht="13.5" customHeight="1" x14ac:dyDescent="0.2"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 t="s">
        <v>15</v>
      </c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</row>
    <row r="46" spans="1:167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167" s="6" customFormat="1" ht="28.5" customHeight="1" x14ac:dyDescent="0.2">
      <c r="A47" s="215" t="s">
        <v>61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</row>
    <row r="48" spans="1:167" ht="3" customHeight="1" x14ac:dyDescent="0.2"/>
  </sheetData>
  <mergeCells count="799">
    <mergeCell ref="FF31:FK31"/>
    <mergeCell ref="CX31:DC31"/>
    <mergeCell ref="DD31:DI31"/>
    <mergeCell ref="DJ31:DO31"/>
    <mergeCell ref="DP31:DU31"/>
    <mergeCell ref="DV31:EA31"/>
    <mergeCell ref="EB31:EI31"/>
    <mergeCell ref="EJ31:EO31"/>
    <mergeCell ref="EP31:EU31"/>
    <mergeCell ref="EV31:EZ31"/>
    <mergeCell ref="DV30:EA30"/>
    <mergeCell ref="EB30:EI30"/>
    <mergeCell ref="EJ30:EO30"/>
    <mergeCell ref="EP30:EU30"/>
    <mergeCell ref="EV30:EZ30"/>
    <mergeCell ref="FA30:FE30"/>
    <mergeCell ref="FF30:FK30"/>
    <mergeCell ref="A31:F31"/>
    <mergeCell ref="G31:L31"/>
    <mergeCell ref="M31:R31"/>
    <mergeCell ref="S31:Z31"/>
    <mergeCell ref="AA31:AF31"/>
    <mergeCell ref="AG31:AL31"/>
    <mergeCell ref="AM31:AR31"/>
    <mergeCell ref="AS31:AX31"/>
    <mergeCell ref="AY31:BD31"/>
    <mergeCell ref="BE31:BK31"/>
    <mergeCell ref="BL31:BR31"/>
    <mergeCell ref="BS31:BY31"/>
    <mergeCell ref="BZ31:CE31"/>
    <mergeCell ref="CF31:CK31"/>
    <mergeCell ref="CL31:CQ31"/>
    <mergeCell ref="CR31:CW31"/>
    <mergeCell ref="FA31:FE31"/>
    <mergeCell ref="EP26:EU26"/>
    <mergeCell ref="EV26:EZ26"/>
    <mergeCell ref="FA26:FE26"/>
    <mergeCell ref="FF26:FK26"/>
    <mergeCell ref="A30:F30"/>
    <mergeCell ref="G30:L30"/>
    <mergeCell ref="M30:R30"/>
    <mergeCell ref="S30:Z30"/>
    <mergeCell ref="AA30:AF30"/>
    <mergeCell ref="AG30:AL30"/>
    <mergeCell ref="AM30:AR30"/>
    <mergeCell ref="AS30:AX30"/>
    <mergeCell ref="AY30:BD30"/>
    <mergeCell ref="BE30:BK30"/>
    <mergeCell ref="BL30:BR30"/>
    <mergeCell ref="BS30:BY30"/>
    <mergeCell ref="BZ30:CE30"/>
    <mergeCell ref="CF30:CK30"/>
    <mergeCell ref="CL30:CQ30"/>
    <mergeCell ref="CR30:CW30"/>
    <mergeCell ref="CX30:DC30"/>
    <mergeCell ref="DD30:DI30"/>
    <mergeCell ref="DJ30:DO30"/>
    <mergeCell ref="DP30:DU30"/>
    <mergeCell ref="FF25:FK25"/>
    <mergeCell ref="A26:F26"/>
    <mergeCell ref="G26:L26"/>
    <mergeCell ref="M26:R26"/>
    <mergeCell ref="S26:Z26"/>
    <mergeCell ref="AA26:AF26"/>
    <mergeCell ref="AG26:AL26"/>
    <mergeCell ref="AM26:AR26"/>
    <mergeCell ref="AS26:AX26"/>
    <mergeCell ref="AY26:BD26"/>
    <mergeCell ref="BE26:BK26"/>
    <mergeCell ref="BL26:BR26"/>
    <mergeCell ref="BS26:BY26"/>
    <mergeCell ref="BZ26:CE26"/>
    <mergeCell ref="CF26:CK26"/>
    <mergeCell ref="CL26:CQ26"/>
    <mergeCell ref="CR26:CW26"/>
    <mergeCell ref="CX26:DC26"/>
    <mergeCell ref="DD26:DI26"/>
    <mergeCell ref="DJ26:DO26"/>
    <mergeCell ref="DP26:DU26"/>
    <mergeCell ref="DV26:EA26"/>
    <mergeCell ref="EB26:EI26"/>
    <mergeCell ref="EJ26:EO26"/>
    <mergeCell ref="DD25:DI25"/>
    <mergeCell ref="DJ25:DO25"/>
    <mergeCell ref="DP25:DU25"/>
    <mergeCell ref="DV25:EA25"/>
    <mergeCell ref="EB25:EI25"/>
    <mergeCell ref="EJ25:EO25"/>
    <mergeCell ref="EP25:EU25"/>
    <mergeCell ref="EV25:EZ25"/>
    <mergeCell ref="FA25:FE25"/>
    <mergeCell ref="DV24:EA24"/>
    <mergeCell ref="EB24:EI24"/>
    <mergeCell ref="EJ24:EO24"/>
    <mergeCell ref="EP24:EU24"/>
    <mergeCell ref="EV24:EZ24"/>
    <mergeCell ref="FA24:FE24"/>
    <mergeCell ref="FF24:FK24"/>
    <mergeCell ref="A25:F25"/>
    <mergeCell ref="G25:L25"/>
    <mergeCell ref="M25:R25"/>
    <mergeCell ref="S25:Z25"/>
    <mergeCell ref="AA25:AF25"/>
    <mergeCell ref="AG25:AL25"/>
    <mergeCell ref="AM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CR25:CW25"/>
    <mergeCell ref="CX25:DC25"/>
    <mergeCell ref="EP23:EU23"/>
    <mergeCell ref="EV23:EZ23"/>
    <mergeCell ref="FA23:FE23"/>
    <mergeCell ref="FF23:FK23"/>
    <mergeCell ref="A24:F24"/>
    <mergeCell ref="G24:L24"/>
    <mergeCell ref="M24:R24"/>
    <mergeCell ref="S24:Z24"/>
    <mergeCell ref="AA24:AF24"/>
    <mergeCell ref="AG24:AL24"/>
    <mergeCell ref="AM24:AR24"/>
    <mergeCell ref="AS24:AX24"/>
    <mergeCell ref="AY24:BD24"/>
    <mergeCell ref="BE24:BK24"/>
    <mergeCell ref="BL24:BR24"/>
    <mergeCell ref="BS24:BY24"/>
    <mergeCell ref="BZ24:CE24"/>
    <mergeCell ref="CF24:CK24"/>
    <mergeCell ref="CL24:CQ24"/>
    <mergeCell ref="CR24:CW24"/>
    <mergeCell ref="CX24:DC24"/>
    <mergeCell ref="DD24:DI24"/>
    <mergeCell ref="DJ24:DO24"/>
    <mergeCell ref="DP24:DU24"/>
    <mergeCell ref="FF22:FK22"/>
    <mergeCell ref="A23:F23"/>
    <mergeCell ref="G23:L23"/>
    <mergeCell ref="M23:R23"/>
    <mergeCell ref="S23:Z23"/>
    <mergeCell ref="AA23:AF23"/>
    <mergeCell ref="AG23:AL23"/>
    <mergeCell ref="AM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CR23:CW23"/>
    <mergeCell ref="CX23:DC23"/>
    <mergeCell ref="DD23:DI23"/>
    <mergeCell ref="DJ23:DO23"/>
    <mergeCell ref="DP23:DU23"/>
    <mergeCell ref="DV23:EA23"/>
    <mergeCell ref="EB23:EI23"/>
    <mergeCell ref="EJ23:EO23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DV21:EA21"/>
    <mergeCell ref="EB21:EI21"/>
    <mergeCell ref="EJ21:EO21"/>
    <mergeCell ref="EP21:EU21"/>
    <mergeCell ref="EV21:EZ21"/>
    <mergeCell ref="FA21:FE21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EP29:EU29"/>
    <mergeCell ref="EV29:EZ29"/>
    <mergeCell ref="FA29:FE29"/>
    <mergeCell ref="FF29:FK29"/>
    <mergeCell ref="A21:F21"/>
    <mergeCell ref="G21:L21"/>
    <mergeCell ref="M21:R21"/>
    <mergeCell ref="S21:Z21"/>
    <mergeCell ref="AA21:AF21"/>
    <mergeCell ref="AG21:AL21"/>
    <mergeCell ref="AM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FF28:FK28"/>
    <mergeCell ref="A29:F29"/>
    <mergeCell ref="G29:L29"/>
    <mergeCell ref="M29:R29"/>
    <mergeCell ref="S29:Z29"/>
    <mergeCell ref="AA29:AF29"/>
    <mergeCell ref="AG29:AL29"/>
    <mergeCell ref="AM29:AR29"/>
    <mergeCell ref="AS29:AX29"/>
    <mergeCell ref="AY29:BD29"/>
    <mergeCell ref="BE29:BK29"/>
    <mergeCell ref="BL29:BR29"/>
    <mergeCell ref="BS29:BY29"/>
    <mergeCell ref="BZ29:CE29"/>
    <mergeCell ref="CF29:CK29"/>
    <mergeCell ref="CL29:CQ29"/>
    <mergeCell ref="CR29:CW29"/>
    <mergeCell ref="CX29:DC29"/>
    <mergeCell ref="DD29:DI29"/>
    <mergeCell ref="DJ29:DO29"/>
    <mergeCell ref="DP29:DU29"/>
    <mergeCell ref="DV29:EA29"/>
    <mergeCell ref="EB29:EI29"/>
    <mergeCell ref="EJ29:EO29"/>
    <mergeCell ref="DD28:DI28"/>
    <mergeCell ref="DJ28:DO28"/>
    <mergeCell ref="DP28:DU28"/>
    <mergeCell ref="DV28:EA28"/>
    <mergeCell ref="EB28:EI28"/>
    <mergeCell ref="EJ28:EO28"/>
    <mergeCell ref="EP28:EU28"/>
    <mergeCell ref="EV28:EZ28"/>
    <mergeCell ref="FA28:FE28"/>
    <mergeCell ref="DV27:EA27"/>
    <mergeCell ref="EB27:EI27"/>
    <mergeCell ref="EJ27:EO27"/>
    <mergeCell ref="EP27:EU27"/>
    <mergeCell ref="EV27:EZ27"/>
    <mergeCell ref="FA27:FE27"/>
    <mergeCell ref="FF27:FK27"/>
    <mergeCell ref="A28:F28"/>
    <mergeCell ref="G28:L28"/>
    <mergeCell ref="M28:R28"/>
    <mergeCell ref="S28:Z28"/>
    <mergeCell ref="AA28:AF28"/>
    <mergeCell ref="AG28:AL28"/>
    <mergeCell ref="AM28:AR28"/>
    <mergeCell ref="AS28:AX28"/>
    <mergeCell ref="AY28:BD28"/>
    <mergeCell ref="BE28:BK28"/>
    <mergeCell ref="BL28:BR28"/>
    <mergeCell ref="BS28:BY28"/>
    <mergeCell ref="BZ28:CE28"/>
    <mergeCell ref="CF28:CK28"/>
    <mergeCell ref="CL28:CQ28"/>
    <mergeCell ref="CR28:CW28"/>
    <mergeCell ref="CX28:DC28"/>
    <mergeCell ref="EP33:EU33"/>
    <mergeCell ref="EV33:EZ33"/>
    <mergeCell ref="FA33:FE33"/>
    <mergeCell ref="FF33:FK33"/>
    <mergeCell ref="A27:F27"/>
    <mergeCell ref="G27:L27"/>
    <mergeCell ref="M27:R27"/>
    <mergeCell ref="S27:Z27"/>
    <mergeCell ref="AA27:AF27"/>
    <mergeCell ref="AG27:AL27"/>
    <mergeCell ref="AM27:AR27"/>
    <mergeCell ref="AS27:AX27"/>
    <mergeCell ref="AY27:BD27"/>
    <mergeCell ref="BE27:BK27"/>
    <mergeCell ref="BL27:BR27"/>
    <mergeCell ref="BS27:BY27"/>
    <mergeCell ref="BZ27:CE27"/>
    <mergeCell ref="CF27:CK27"/>
    <mergeCell ref="CL27:CQ27"/>
    <mergeCell ref="CR27:CW27"/>
    <mergeCell ref="CX27:DC27"/>
    <mergeCell ref="DD27:DI27"/>
    <mergeCell ref="DJ27:DO27"/>
    <mergeCell ref="DP27:DU27"/>
    <mergeCell ref="FF32:FK32"/>
    <mergeCell ref="A33:F33"/>
    <mergeCell ref="G33:L33"/>
    <mergeCell ref="M33:R33"/>
    <mergeCell ref="S33:Z33"/>
    <mergeCell ref="AA33:AF33"/>
    <mergeCell ref="AG33:AL33"/>
    <mergeCell ref="AM33:AR33"/>
    <mergeCell ref="AS33:AX33"/>
    <mergeCell ref="AY33:BD33"/>
    <mergeCell ref="BE33:BK33"/>
    <mergeCell ref="BL33:BR33"/>
    <mergeCell ref="BS33:BY33"/>
    <mergeCell ref="BZ33:CE33"/>
    <mergeCell ref="CF33:CK33"/>
    <mergeCell ref="CL33:CQ33"/>
    <mergeCell ref="CR33:CW33"/>
    <mergeCell ref="CX33:DC33"/>
    <mergeCell ref="DD33:DI33"/>
    <mergeCell ref="DJ33:DO33"/>
    <mergeCell ref="DP33:DU33"/>
    <mergeCell ref="DV33:EA33"/>
    <mergeCell ref="EB33:EI33"/>
    <mergeCell ref="EJ33:EO33"/>
    <mergeCell ref="DD32:DI32"/>
    <mergeCell ref="DJ32:DO32"/>
    <mergeCell ref="DP32:DU32"/>
    <mergeCell ref="DV32:EA32"/>
    <mergeCell ref="EB32:EI32"/>
    <mergeCell ref="EJ32:EO32"/>
    <mergeCell ref="EP32:EU32"/>
    <mergeCell ref="EV32:EZ32"/>
    <mergeCell ref="FA32:FE32"/>
    <mergeCell ref="DV20:EA20"/>
    <mergeCell ref="EB20:EI20"/>
    <mergeCell ref="EJ20:EO20"/>
    <mergeCell ref="EP20:EU20"/>
    <mergeCell ref="EV20:EZ20"/>
    <mergeCell ref="FA20:FE20"/>
    <mergeCell ref="FF20:FK20"/>
    <mergeCell ref="A32:F32"/>
    <mergeCell ref="G32:L32"/>
    <mergeCell ref="M32:R32"/>
    <mergeCell ref="S32:Z32"/>
    <mergeCell ref="AA32:AF32"/>
    <mergeCell ref="AG32:AL32"/>
    <mergeCell ref="AM32:AR32"/>
    <mergeCell ref="AS32:AX32"/>
    <mergeCell ref="AY32:BD32"/>
    <mergeCell ref="BE32:BK32"/>
    <mergeCell ref="BL32:BR32"/>
    <mergeCell ref="BS32:BY32"/>
    <mergeCell ref="BZ32:CE32"/>
    <mergeCell ref="CF32:CK32"/>
    <mergeCell ref="CL32:CQ32"/>
    <mergeCell ref="CR32:CW32"/>
    <mergeCell ref="CX32:DC32"/>
    <mergeCell ref="EP34:EU34"/>
    <mergeCell ref="EV34:EZ34"/>
    <mergeCell ref="FA34:FE34"/>
    <mergeCell ref="FF34:FK34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CL34:CQ34"/>
    <mergeCell ref="CR34:CW34"/>
    <mergeCell ref="CX34:DC34"/>
    <mergeCell ref="DD34:DI34"/>
    <mergeCell ref="DJ34:DO34"/>
    <mergeCell ref="DP34:DU34"/>
    <mergeCell ref="DV34:EA34"/>
    <mergeCell ref="EB34:EI34"/>
    <mergeCell ref="EJ34:EO34"/>
    <mergeCell ref="A34:F34"/>
    <mergeCell ref="G34:L34"/>
    <mergeCell ref="M34:R34"/>
    <mergeCell ref="S34:Z34"/>
    <mergeCell ref="AA34:AF34"/>
    <mergeCell ref="AG34:AL34"/>
    <mergeCell ref="AM34:AR34"/>
    <mergeCell ref="AS34:AX34"/>
    <mergeCell ref="EB35:EI35"/>
    <mergeCell ref="AM35:AR35"/>
    <mergeCell ref="AS35:AX35"/>
    <mergeCell ref="AY35:BD35"/>
    <mergeCell ref="BE35:BK35"/>
    <mergeCell ref="BL35:BR35"/>
    <mergeCell ref="BS35:BY35"/>
    <mergeCell ref="BZ35:CE35"/>
    <mergeCell ref="CF35:CK35"/>
    <mergeCell ref="A35:F35"/>
    <mergeCell ref="G35:L35"/>
    <mergeCell ref="M35:R35"/>
    <mergeCell ref="S35:Z35"/>
    <mergeCell ref="AA35:AF35"/>
    <mergeCell ref="AG35:AL35"/>
    <mergeCell ref="CF34:CK34"/>
    <mergeCell ref="EJ35:EO35"/>
    <mergeCell ref="EP35:EU35"/>
    <mergeCell ref="EV35:EZ35"/>
    <mergeCell ref="FA35:FE35"/>
    <mergeCell ref="FF35:FK35"/>
    <mergeCell ref="CL35:CQ35"/>
    <mergeCell ref="CR35:CW35"/>
    <mergeCell ref="CX35:DC35"/>
    <mergeCell ref="DD35:DI35"/>
    <mergeCell ref="DJ35:DO35"/>
    <mergeCell ref="DP35:DU35"/>
    <mergeCell ref="DV35:EA35"/>
    <mergeCell ref="A47:FK47"/>
    <mergeCell ref="AI43:BS43"/>
    <mergeCell ref="BT43:DD43"/>
    <mergeCell ref="DE43:EF43"/>
    <mergeCell ref="AI44:BS44"/>
    <mergeCell ref="BT44:DD44"/>
    <mergeCell ref="DE44:EF44"/>
    <mergeCell ref="EB41:EI41"/>
    <mergeCell ref="EJ41:EO41"/>
    <mergeCell ref="EP41:EU41"/>
    <mergeCell ref="EV41:EZ41"/>
    <mergeCell ref="FA41:FE41"/>
    <mergeCell ref="FF41:FK41"/>
    <mergeCell ref="CR41:CW41"/>
    <mergeCell ref="CX41:DC41"/>
    <mergeCell ref="DD41:DI41"/>
    <mergeCell ref="DJ41:DO41"/>
    <mergeCell ref="DP41:DU41"/>
    <mergeCell ref="DV41:EA41"/>
    <mergeCell ref="FF40:FK40"/>
    <mergeCell ref="AS41:AX41"/>
    <mergeCell ref="AY41:BD41"/>
    <mergeCell ref="BE41:BK41"/>
    <mergeCell ref="BL41:BR41"/>
    <mergeCell ref="BS41:BY41"/>
    <mergeCell ref="BZ41:CE41"/>
    <mergeCell ref="CF41:CK41"/>
    <mergeCell ref="CL41:CQ41"/>
    <mergeCell ref="DV40:EA40"/>
    <mergeCell ref="EB40:EI40"/>
    <mergeCell ref="EJ40:EO40"/>
    <mergeCell ref="EP40:EU40"/>
    <mergeCell ref="EV40:EZ40"/>
    <mergeCell ref="FA40:FE40"/>
    <mergeCell ref="CL40:CQ40"/>
    <mergeCell ref="CR40:CW40"/>
    <mergeCell ref="CX40:DC40"/>
    <mergeCell ref="DD40:DI40"/>
    <mergeCell ref="DJ40:DO40"/>
    <mergeCell ref="DP40:DU40"/>
    <mergeCell ref="AS40:AX40"/>
    <mergeCell ref="AY40:BD40"/>
    <mergeCell ref="BE40:BK40"/>
    <mergeCell ref="BL40:BR40"/>
    <mergeCell ref="BS40:BY40"/>
    <mergeCell ref="BZ40:CE40"/>
    <mergeCell ref="CF40:CK40"/>
    <mergeCell ref="DP39:DU39"/>
    <mergeCell ref="FF38:FK38"/>
    <mergeCell ref="AS39:AX39"/>
    <mergeCell ref="AY39:BD39"/>
    <mergeCell ref="BE39:BK39"/>
    <mergeCell ref="BL39:BR39"/>
    <mergeCell ref="BS39:BY39"/>
    <mergeCell ref="BZ39:CE39"/>
    <mergeCell ref="DJ38:DO38"/>
    <mergeCell ref="DV39:EA39"/>
    <mergeCell ref="EB39:EI39"/>
    <mergeCell ref="EJ39:EO39"/>
    <mergeCell ref="EP39:EU39"/>
    <mergeCell ref="EV39:EZ39"/>
    <mergeCell ref="CF39:CK39"/>
    <mergeCell ref="CL39:CQ39"/>
    <mergeCell ref="CR39:CW39"/>
    <mergeCell ref="CX39:DC39"/>
    <mergeCell ref="EV38:EZ38"/>
    <mergeCell ref="FA38:FE38"/>
    <mergeCell ref="DJ36:DO36"/>
    <mergeCell ref="DP36:DU36"/>
    <mergeCell ref="AS38:AX38"/>
    <mergeCell ref="FA39:FE39"/>
    <mergeCell ref="FF39:FK39"/>
    <mergeCell ref="AY38:BD38"/>
    <mergeCell ref="BE38:BK38"/>
    <mergeCell ref="BL38:BR38"/>
    <mergeCell ref="BS38:BY38"/>
    <mergeCell ref="DD39:DI39"/>
    <mergeCell ref="DJ39:DO39"/>
    <mergeCell ref="CR38:CW38"/>
    <mergeCell ref="CX38:DC38"/>
    <mergeCell ref="DD38:DI38"/>
    <mergeCell ref="DP38:DU38"/>
    <mergeCell ref="DV38:EA38"/>
    <mergeCell ref="EB38:EI38"/>
    <mergeCell ref="EJ38:EO38"/>
    <mergeCell ref="EP38:EU38"/>
    <mergeCell ref="BZ38:CE38"/>
    <mergeCell ref="CF38:CK38"/>
    <mergeCell ref="CL38:CQ38"/>
    <mergeCell ref="FF37:FK37"/>
    <mergeCell ref="CR37:CW37"/>
    <mergeCell ref="CX37:DC37"/>
    <mergeCell ref="DD37:DI37"/>
    <mergeCell ref="DJ37:DO37"/>
    <mergeCell ref="DP37:DU37"/>
    <mergeCell ref="DV37:EA37"/>
    <mergeCell ref="EV37:EZ37"/>
    <mergeCell ref="FA37:FE37"/>
    <mergeCell ref="EB37:EI37"/>
    <mergeCell ref="EJ37:EO37"/>
    <mergeCell ref="EP37:EU37"/>
    <mergeCell ref="AS37:AX37"/>
    <mergeCell ref="AY37:BD37"/>
    <mergeCell ref="BE37:BK37"/>
    <mergeCell ref="BL37:BR37"/>
    <mergeCell ref="BS37:BY37"/>
    <mergeCell ref="BZ37:CE37"/>
    <mergeCell ref="CF37:CK37"/>
    <mergeCell ref="CL37:CQ37"/>
    <mergeCell ref="G36:L36"/>
    <mergeCell ref="M36:R36"/>
    <mergeCell ref="S36:Z36"/>
    <mergeCell ref="AA36:AF36"/>
    <mergeCell ref="AG36:AL36"/>
    <mergeCell ref="AM36:AR36"/>
    <mergeCell ref="AS36:AX36"/>
    <mergeCell ref="CL36:CQ36"/>
    <mergeCell ref="DP19:DU19"/>
    <mergeCell ref="DV19:EA19"/>
    <mergeCell ref="CF19:CK19"/>
    <mergeCell ref="CL19:CQ19"/>
    <mergeCell ref="CR19:CW19"/>
    <mergeCell ref="DV36:EA36"/>
    <mergeCell ref="CX19:DC19"/>
    <mergeCell ref="FF36:FK36"/>
    <mergeCell ref="DJ19:DO19"/>
    <mergeCell ref="CF36:CK36"/>
    <mergeCell ref="FA19:FE19"/>
    <mergeCell ref="FF19:FK19"/>
    <mergeCell ref="EB19:EI19"/>
    <mergeCell ref="EJ19:EO19"/>
    <mergeCell ref="EP19:EU19"/>
    <mergeCell ref="EV19:EZ19"/>
    <mergeCell ref="EB36:EI36"/>
    <mergeCell ref="EJ36:EO36"/>
    <mergeCell ref="EP36:EU36"/>
    <mergeCell ref="EV36:EZ36"/>
    <mergeCell ref="FA36:FE36"/>
    <mergeCell ref="CR36:CW36"/>
    <mergeCell ref="CX36:DC36"/>
    <mergeCell ref="DD36:DI36"/>
    <mergeCell ref="AS19:AX19"/>
    <mergeCell ref="AY19:BD19"/>
    <mergeCell ref="BE19:BK19"/>
    <mergeCell ref="BL19:BR19"/>
    <mergeCell ref="BS19:BY19"/>
    <mergeCell ref="BZ19:CE19"/>
    <mergeCell ref="AY36:BD36"/>
    <mergeCell ref="BE36:BK36"/>
    <mergeCell ref="BL36:BR36"/>
    <mergeCell ref="BS36:BY36"/>
    <mergeCell ref="BZ36:CE36"/>
    <mergeCell ref="AY34:BD34"/>
    <mergeCell ref="BE34:BK34"/>
    <mergeCell ref="BL34:BR34"/>
    <mergeCell ref="BS34:BY34"/>
    <mergeCell ref="BZ34:CE34"/>
    <mergeCell ref="EV13:EZ13"/>
    <mergeCell ref="BE13:BK13"/>
    <mergeCell ref="BL13:BR13"/>
    <mergeCell ref="BS13:BY13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BE18:BK18"/>
    <mergeCell ref="BL18:BR18"/>
    <mergeCell ref="BS18:BY18"/>
    <mergeCell ref="BZ18:CE18"/>
    <mergeCell ref="CF18:CK18"/>
    <mergeCell ref="CR18:CW18"/>
    <mergeCell ref="BS15:BY15"/>
    <mergeCell ref="BS16:BY16"/>
    <mergeCell ref="BS17:BY17"/>
    <mergeCell ref="BZ15:CE15"/>
    <mergeCell ref="BZ16:CE16"/>
    <mergeCell ref="BZ17:CE17"/>
    <mergeCell ref="FA13:FE13"/>
    <mergeCell ref="FF13:FK13"/>
    <mergeCell ref="G19:L19"/>
    <mergeCell ref="M19:R19"/>
    <mergeCell ref="S19:Z19"/>
    <mergeCell ref="AA19:AF19"/>
    <mergeCell ref="AG19:AL19"/>
    <mergeCell ref="AM19:AR19"/>
    <mergeCell ref="DJ13:DO13"/>
    <mergeCell ref="DP13:DU13"/>
    <mergeCell ref="DV13:EA13"/>
    <mergeCell ref="EB13:EI13"/>
    <mergeCell ref="EJ13:EO13"/>
    <mergeCell ref="EP13:EU13"/>
    <mergeCell ref="BZ13:CE13"/>
    <mergeCell ref="CF13:CK13"/>
    <mergeCell ref="CL13:CQ13"/>
    <mergeCell ref="CR13:CW13"/>
    <mergeCell ref="CX13:DC13"/>
    <mergeCell ref="DD13:DI13"/>
    <mergeCell ref="AM13:AR13"/>
    <mergeCell ref="AS13:AX13"/>
    <mergeCell ref="AY13:BD13"/>
    <mergeCell ref="DD19:DI19"/>
    <mergeCell ref="A13:F13"/>
    <mergeCell ref="G13:L13"/>
    <mergeCell ref="M13:R13"/>
    <mergeCell ref="S13:Z13"/>
    <mergeCell ref="AA13:AF13"/>
    <mergeCell ref="AG13:AL13"/>
    <mergeCell ref="AM10:AR12"/>
    <mergeCell ref="AS10:AX12"/>
    <mergeCell ref="AY10:BD12"/>
    <mergeCell ref="BE10:BK12"/>
    <mergeCell ref="BL10:BR12"/>
    <mergeCell ref="EP11:EU12"/>
    <mergeCell ref="EV11:EZ12"/>
    <mergeCell ref="FA11:FE12"/>
    <mergeCell ref="CF12:CK12"/>
    <mergeCell ref="CL12:CQ12"/>
    <mergeCell ref="CR12:CW12"/>
    <mergeCell ref="CX12:DC12"/>
    <mergeCell ref="DD12:DI12"/>
    <mergeCell ref="DJ12:DO12"/>
    <mergeCell ref="DP12:DU12"/>
    <mergeCell ref="A3:FK3"/>
    <mergeCell ref="CD4:CN4"/>
    <mergeCell ref="CO4:CV4"/>
    <mergeCell ref="CW4:DG4"/>
    <mergeCell ref="AP6:DV6"/>
    <mergeCell ref="AP7:DV7"/>
    <mergeCell ref="A9:BD9"/>
    <mergeCell ref="BE9:EI9"/>
    <mergeCell ref="EJ9:EO12"/>
    <mergeCell ref="EP9:FE10"/>
    <mergeCell ref="FF9:FK12"/>
    <mergeCell ref="A10:F12"/>
    <mergeCell ref="G10:L12"/>
    <mergeCell ref="M10:R12"/>
    <mergeCell ref="S10:Z12"/>
    <mergeCell ref="AA10:AF12"/>
    <mergeCell ref="BS10:BY12"/>
    <mergeCell ref="BZ10:EA10"/>
    <mergeCell ref="EB10:EI12"/>
    <mergeCell ref="BZ11:CE12"/>
    <mergeCell ref="CF11:CW11"/>
    <mergeCell ref="CX11:DU11"/>
    <mergeCell ref="DV11:EA12"/>
    <mergeCell ref="AG10:AL12"/>
    <mergeCell ref="A18:F18"/>
    <mergeCell ref="G18:L18"/>
    <mergeCell ref="M18:R18"/>
    <mergeCell ref="S18:Z18"/>
    <mergeCell ref="AA18:AF18"/>
    <mergeCell ref="AG18:AL18"/>
    <mergeCell ref="AM18:AR18"/>
    <mergeCell ref="AS18:AX18"/>
    <mergeCell ref="AY18:BD18"/>
    <mergeCell ref="FA18:FE18"/>
    <mergeCell ref="FF18:FK18"/>
    <mergeCell ref="G14:L14"/>
    <mergeCell ref="M14:R14"/>
    <mergeCell ref="S14:Z14"/>
    <mergeCell ref="AA14:AF14"/>
    <mergeCell ref="AG14:AL14"/>
    <mergeCell ref="AM14:AR14"/>
    <mergeCell ref="AS14:AX14"/>
    <mergeCell ref="AY14:BD14"/>
    <mergeCell ref="BE14:BK14"/>
    <mergeCell ref="BL14:BR14"/>
    <mergeCell ref="DD14:DI14"/>
    <mergeCell ref="DJ14:DO14"/>
    <mergeCell ref="DP14:DU14"/>
    <mergeCell ref="DV14:EA14"/>
    <mergeCell ref="EB14:EI14"/>
    <mergeCell ref="EJ14:EO14"/>
    <mergeCell ref="EP14:EU14"/>
    <mergeCell ref="EV14:EZ14"/>
    <mergeCell ref="FA14:FE14"/>
    <mergeCell ref="FF14:FK14"/>
    <mergeCell ref="CX18:DC18"/>
    <mergeCell ref="AA17:AF17"/>
    <mergeCell ref="A36:F36"/>
    <mergeCell ref="A19:F19"/>
    <mergeCell ref="A14:F14"/>
    <mergeCell ref="BS14:BY14"/>
    <mergeCell ref="BZ14:CE14"/>
    <mergeCell ref="CF14:CK14"/>
    <mergeCell ref="CL14:CQ14"/>
    <mergeCell ref="CR14:CW14"/>
    <mergeCell ref="CX14:DC14"/>
    <mergeCell ref="A15:F15"/>
    <mergeCell ref="A16:F16"/>
    <mergeCell ref="A17:F17"/>
    <mergeCell ref="G15:L15"/>
    <mergeCell ref="G16:L16"/>
    <mergeCell ref="G17:L17"/>
    <mergeCell ref="M15:R15"/>
    <mergeCell ref="M16:R16"/>
    <mergeCell ref="M17:R17"/>
    <mergeCell ref="S15:Z15"/>
    <mergeCell ref="S16:Z16"/>
    <mergeCell ref="S17:Z17"/>
    <mergeCell ref="AA15:AF15"/>
    <mergeCell ref="CL18:CQ18"/>
    <mergeCell ref="AA16:AF16"/>
    <mergeCell ref="AG16:AL16"/>
    <mergeCell ref="AG17:AL17"/>
    <mergeCell ref="AM15:AR15"/>
    <mergeCell ref="AM16:AR16"/>
    <mergeCell ref="AM17:AR17"/>
    <mergeCell ref="AS15:AX15"/>
    <mergeCell ref="AS16:AX16"/>
    <mergeCell ref="AS17:AX17"/>
    <mergeCell ref="AG15:AL15"/>
    <mergeCell ref="AY15:BD15"/>
    <mergeCell ref="AY16:BD16"/>
    <mergeCell ref="AY17:BD17"/>
    <mergeCell ref="BE15:BK15"/>
    <mergeCell ref="BE16:BK16"/>
    <mergeCell ref="BE17:BK17"/>
    <mergeCell ref="BL15:BR15"/>
    <mergeCell ref="BL16:BR16"/>
    <mergeCell ref="BL17:BR17"/>
    <mergeCell ref="CF15:CK15"/>
    <mergeCell ref="CF16:CK16"/>
    <mergeCell ref="CF17:CK17"/>
    <mergeCell ref="CL15:CQ15"/>
    <mergeCell ref="CL16:CQ16"/>
    <mergeCell ref="CL17:CQ17"/>
    <mergeCell ref="CR15:CW15"/>
    <mergeCell ref="CR16:CW16"/>
    <mergeCell ref="CR17:CW17"/>
    <mergeCell ref="CX15:DC15"/>
    <mergeCell ref="CX16:DC16"/>
    <mergeCell ref="CX17:DC17"/>
    <mergeCell ref="EJ16:EO16"/>
    <mergeCell ref="EJ17:EO17"/>
    <mergeCell ref="DD15:DI15"/>
    <mergeCell ref="DD16:DI16"/>
    <mergeCell ref="DD17:DI17"/>
    <mergeCell ref="DJ15:DO15"/>
    <mergeCell ref="DJ16:DO16"/>
    <mergeCell ref="DJ17:DO17"/>
    <mergeCell ref="DP15:DU15"/>
    <mergeCell ref="DP16:DU16"/>
    <mergeCell ref="DP17:DU17"/>
    <mergeCell ref="FF15:FK15"/>
    <mergeCell ref="FF16:FK16"/>
    <mergeCell ref="FF17:FK17"/>
    <mergeCell ref="A37:AR37"/>
    <mergeCell ref="A38:AR38"/>
    <mergeCell ref="A39:AR39"/>
    <mergeCell ref="A40:AR40"/>
    <mergeCell ref="A41:AR41"/>
    <mergeCell ref="EP15:EU15"/>
    <mergeCell ref="EP16:EU16"/>
    <mergeCell ref="EP17:EU17"/>
    <mergeCell ref="EV15:EZ15"/>
    <mergeCell ref="EV16:EZ16"/>
    <mergeCell ref="EV17:EZ17"/>
    <mergeCell ref="FA15:FE15"/>
    <mergeCell ref="FA16:FE16"/>
    <mergeCell ref="FA17:FE17"/>
    <mergeCell ref="DV15:EA15"/>
    <mergeCell ref="DV16:EA16"/>
    <mergeCell ref="DV17:EA17"/>
    <mergeCell ref="EB15:EI15"/>
    <mergeCell ref="EB16:EI16"/>
    <mergeCell ref="EB17:EI17"/>
    <mergeCell ref="EJ15:EO15"/>
  </mergeCells>
  <pageMargins left="0.46" right="0.15748031496062992" top="0.31496062992125984" bottom="0.23622047244094491" header="0.31496062992125984" footer="0.31496062992125984"/>
  <pageSetup paperSize="9" scale="64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5"/>
  <sheetViews>
    <sheetView view="pageBreakPreview" topLeftCell="A19" zoomScaleNormal="100" workbookViewId="0">
      <selection activeCell="FX7" sqref="FX7"/>
    </sheetView>
  </sheetViews>
  <sheetFormatPr defaultColWidth="0.85546875" defaultRowHeight="12.75" x14ac:dyDescent="0.2"/>
  <cols>
    <col min="1" max="13" width="0.85546875" style="8"/>
    <col min="14" max="14" width="2" style="8" customWidth="1"/>
    <col min="15" max="15" width="2.28515625" style="8" customWidth="1"/>
    <col min="16" max="28" width="0.85546875" style="8"/>
    <col min="29" max="29" width="1.85546875" style="8" customWidth="1"/>
    <col min="30" max="30" width="3" style="8" customWidth="1"/>
    <col min="31" max="37" width="0.85546875" style="8"/>
    <col min="38" max="38" width="9.42578125" style="8" customWidth="1"/>
    <col min="39" max="59" width="0.85546875" style="8"/>
    <col min="60" max="60" width="6.42578125" style="8" customWidth="1"/>
    <col min="61" max="153" width="0.85546875" style="8"/>
    <col min="154" max="154" width="3.85546875" style="8" customWidth="1"/>
    <col min="155" max="155" width="0.85546875" style="8"/>
    <col min="156" max="156" width="1.7109375" style="8" customWidth="1"/>
    <col min="157" max="157" width="3.7109375" style="8" customWidth="1"/>
    <col min="158" max="158" width="0.85546875" style="8"/>
    <col min="159" max="159" width="1.42578125" style="8" customWidth="1"/>
    <col min="160" max="165" width="0.85546875" style="8"/>
    <col min="166" max="166" width="3.85546875" style="8" customWidth="1"/>
    <col min="167" max="167" width="0.85546875" style="8"/>
    <col min="168" max="168" width="1.7109375" style="8" customWidth="1"/>
    <col min="169" max="169" width="3.7109375" style="8" customWidth="1"/>
    <col min="170" max="16384" width="0.85546875" style="8"/>
  </cols>
  <sheetData>
    <row r="1" spans="1:170" ht="15.75" customHeight="1" x14ac:dyDescent="0.25">
      <c r="DR1" s="56" t="s">
        <v>145</v>
      </c>
      <c r="DS1" s="156" t="s">
        <v>300</v>
      </c>
      <c r="DT1" s="156"/>
      <c r="DU1" s="156"/>
      <c r="DV1" s="156"/>
      <c r="DW1" s="156"/>
      <c r="DX1" s="156"/>
      <c r="DY1" s="156"/>
      <c r="DZ1" s="88" t="s">
        <v>126</v>
      </c>
      <c r="EA1" s="88"/>
      <c r="EB1" s="88"/>
      <c r="EC1" s="88"/>
      <c r="ED1" s="88"/>
      <c r="EE1" s="88"/>
      <c r="EF1" s="88"/>
      <c r="EG1" s="88"/>
      <c r="EH1" s="88"/>
      <c r="EI1" s="156"/>
      <c r="EJ1" s="156"/>
      <c r="EK1" s="156"/>
      <c r="EL1" s="156"/>
      <c r="EM1" s="156"/>
      <c r="EN1" s="156"/>
      <c r="EO1" s="156"/>
      <c r="EP1" s="57"/>
    </row>
    <row r="2" spans="1:170" s="57" customFormat="1" ht="15" customHeight="1" x14ac:dyDescent="0.25"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L2" s="157" t="s">
        <v>9</v>
      </c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FF2" s="74"/>
      <c r="FG2" s="74"/>
      <c r="FH2" s="74"/>
      <c r="FI2" s="74"/>
      <c r="FJ2" s="74"/>
      <c r="FK2" s="74"/>
      <c r="FL2" s="74"/>
      <c r="FM2" s="74"/>
      <c r="FN2" s="74"/>
    </row>
    <row r="3" spans="1:170" s="57" customFormat="1" ht="13.5" customHeight="1" x14ac:dyDescent="0.25"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L3" s="79" t="s">
        <v>6</v>
      </c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FF3" s="74"/>
      <c r="FG3" s="74"/>
      <c r="FH3" s="74"/>
      <c r="FI3" s="74"/>
      <c r="FJ3" s="74"/>
      <c r="FK3" s="74"/>
      <c r="FL3" s="74"/>
      <c r="FM3" s="74"/>
      <c r="FN3" s="74"/>
    </row>
    <row r="4" spans="1:170" ht="9" customHeight="1" x14ac:dyDescent="0.2"/>
    <row r="5" spans="1:170" ht="41.25" customHeight="1" x14ac:dyDescent="0.2">
      <c r="A5" s="246" t="s">
        <v>63</v>
      </c>
      <c r="B5" s="247"/>
      <c r="C5" s="247"/>
      <c r="D5" s="247"/>
      <c r="E5" s="248"/>
      <c r="F5" s="246" t="s">
        <v>146</v>
      </c>
      <c r="G5" s="247"/>
      <c r="H5" s="247"/>
      <c r="I5" s="247"/>
      <c r="J5" s="247"/>
      <c r="K5" s="247"/>
      <c r="L5" s="247"/>
      <c r="M5" s="247"/>
      <c r="N5" s="247"/>
      <c r="O5" s="248"/>
      <c r="P5" s="246" t="s">
        <v>147</v>
      </c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/>
      <c r="AE5" s="254" t="s">
        <v>148</v>
      </c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6"/>
      <c r="AY5" s="255" t="s">
        <v>149</v>
      </c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6"/>
      <c r="BS5" s="254" t="s">
        <v>150</v>
      </c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6"/>
    </row>
    <row r="6" spans="1:170" ht="41.25" customHeight="1" x14ac:dyDescent="0.2">
      <c r="A6" s="251"/>
      <c r="B6" s="252"/>
      <c r="C6" s="252"/>
      <c r="D6" s="252"/>
      <c r="E6" s="253"/>
      <c r="F6" s="251"/>
      <c r="G6" s="252"/>
      <c r="H6" s="252"/>
      <c r="I6" s="252"/>
      <c r="J6" s="252"/>
      <c r="K6" s="252"/>
      <c r="L6" s="252"/>
      <c r="M6" s="252"/>
      <c r="N6" s="252"/>
      <c r="O6" s="253"/>
      <c r="P6" s="251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3"/>
      <c r="AE6" s="246" t="s">
        <v>151</v>
      </c>
      <c r="AF6" s="247"/>
      <c r="AG6" s="247"/>
      <c r="AH6" s="247"/>
      <c r="AI6" s="247"/>
      <c r="AJ6" s="247"/>
      <c r="AK6" s="247"/>
      <c r="AL6" s="247"/>
      <c r="AM6" s="247"/>
      <c r="AN6" s="248"/>
      <c r="AO6" s="251" t="s">
        <v>152</v>
      </c>
      <c r="AP6" s="252"/>
      <c r="AQ6" s="252"/>
      <c r="AR6" s="252"/>
      <c r="AS6" s="252"/>
      <c r="AT6" s="252"/>
      <c r="AU6" s="252"/>
      <c r="AV6" s="252"/>
      <c r="AW6" s="252"/>
      <c r="AX6" s="253"/>
      <c r="AY6" s="251" t="s">
        <v>153</v>
      </c>
      <c r="AZ6" s="252"/>
      <c r="BA6" s="252"/>
      <c r="BB6" s="252"/>
      <c r="BC6" s="252"/>
      <c r="BD6" s="252"/>
      <c r="BE6" s="252"/>
      <c r="BF6" s="252"/>
      <c r="BG6" s="252"/>
      <c r="BH6" s="253"/>
      <c r="BI6" s="251" t="s">
        <v>154</v>
      </c>
      <c r="BJ6" s="252"/>
      <c r="BK6" s="252"/>
      <c r="BL6" s="252"/>
      <c r="BM6" s="252"/>
      <c r="BN6" s="252"/>
      <c r="BO6" s="252"/>
      <c r="BP6" s="252"/>
      <c r="BQ6" s="252"/>
      <c r="BR6" s="253"/>
      <c r="BS6" s="246" t="s">
        <v>155</v>
      </c>
      <c r="BT6" s="247"/>
      <c r="BU6" s="247"/>
      <c r="BV6" s="247"/>
      <c r="BW6" s="247"/>
      <c r="BX6" s="247"/>
      <c r="BY6" s="247"/>
      <c r="BZ6" s="247"/>
      <c r="CA6" s="248"/>
      <c r="CB6" s="254" t="s">
        <v>37</v>
      </c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6"/>
      <c r="DF6" s="254" t="s">
        <v>156</v>
      </c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6"/>
      <c r="ET6" s="246" t="s">
        <v>157</v>
      </c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8"/>
      <c r="FF6" s="246" t="s">
        <v>430</v>
      </c>
      <c r="FG6" s="264"/>
      <c r="FH6" s="264"/>
      <c r="FI6" s="264"/>
      <c r="FJ6" s="264"/>
      <c r="FK6" s="264"/>
      <c r="FL6" s="264"/>
      <c r="FM6" s="264"/>
      <c r="FN6" s="264"/>
    </row>
    <row r="7" spans="1:170" ht="102" customHeight="1" x14ac:dyDescent="0.2">
      <c r="A7" s="251"/>
      <c r="B7" s="252"/>
      <c r="C7" s="252"/>
      <c r="D7" s="252"/>
      <c r="E7" s="253"/>
      <c r="F7" s="251"/>
      <c r="G7" s="252"/>
      <c r="H7" s="252"/>
      <c r="I7" s="252"/>
      <c r="J7" s="252"/>
      <c r="K7" s="252"/>
      <c r="L7" s="252"/>
      <c r="M7" s="252"/>
      <c r="N7" s="252"/>
      <c r="O7" s="253"/>
      <c r="P7" s="251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3"/>
      <c r="AE7" s="251"/>
      <c r="AF7" s="252"/>
      <c r="AG7" s="252"/>
      <c r="AH7" s="252"/>
      <c r="AI7" s="252"/>
      <c r="AJ7" s="252"/>
      <c r="AK7" s="252"/>
      <c r="AL7" s="252"/>
      <c r="AM7" s="252"/>
      <c r="AN7" s="253"/>
      <c r="AO7" s="251"/>
      <c r="AP7" s="252"/>
      <c r="AQ7" s="252"/>
      <c r="AR7" s="252"/>
      <c r="AS7" s="252"/>
      <c r="AT7" s="252"/>
      <c r="AU7" s="252"/>
      <c r="AV7" s="252"/>
      <c r="AW7" s="252"/>
      <c r="AX7" s="253"/>
      <c r="AY7" s="251"/>
      <c r="AZ7" s="252"/>
      <c r="BA7" s="252"/>
      <c r="BB7" s="252"/>
      <c r="BC7" s="252"/>
      <c r="BD7" s="252"/>
      <c r="BE7" s="252"/>
      <c r="BF7" s="252"/>
      <c r="BG7" s="252"/>
      <c r="BH7" s="253"/>
      <c r="BI7" s="251"/>
      <c r="BJ7" s="252"/>
      <c r="BK7" s="252"/>
      <c r="BL7" s="252"/>
      <c r="BM7" s="252"/>
      <c r="BN7" s="252"/>
      <c r="BO7" s="252"/>
      <c r="BP7" s="252"/>
      <c r="BQ7" s="252"/>
      <c r="BR7" s="253"/>
      <c r="BS7" s="251"/>
      <c r="BT7" s="252"/>
      <c r="BU7" s="252"/>
      <c r="BV7" s="252"/>
      <c r="BW7" s="252"/>
      <c r="BX7" s="252"/>
      <c r="BY7" s="252"/>
      <c r="BZ7" s="252"/>
      <c r="CA7" s="253"/>
      <c r="CB7" s="246" t="s">
        <v>43</v>
      </c>
      <c r="CC7" s="247"/>
      <c r="CD7" s="247"/>
      <c r="CE7" s="247"/>
      <c r="CF7" s="247"/>
      <c r="CG7" s="247"/>
      <c r="CH7" s="247"/>
      <c r="CI7" s="247"/>
      <c r="CJ7" s="247"/>
      <c r="CK7" s="248"/>
      <c r="CL7" s="246" t="s">
        <v>44</v>
      </c>
      <c r="CM7" s="247"/>
      <c r="CN7" s="247"/>
      <c r="CO7" s="247"/>
      <c r="CP7" s="247"/>
      <c r="CQ7" s="247"/>
      <c r="CR7" s="247"/>
      <c r="CS7" s="247"/>
      <c r="CT7" s="247"/>
      <c r="CU7" s="248"/>
      <c r="CV7" s="246" t="s">
        <v>45</v>
      </c>
      <c r="CW7" s="247"/>
      <c r="CX7" s="247"/>
      <c r="CY7" s="247"/>
      <c r="CZ7" s="247"/>
      <c r="DA7" s="247"/>
      <c r="DB7" s="247"/>
      <c r="DC7" s="247"/>
      <c r="DD7" s="247"/>
      <c r="DE7" s="248"/>
      <c r="DF7" s="246" t="s">
        <v>46</v>
      </c>
      <c r="DG7" s="247"/>
      <c r="DH7" s="247"/>
      <c r="DI7" s="247"/>
      <c r="DJ7" s="247"/>
      <c r="DK7" s="247"/>
      <c r="DL7" s="247"/>
      <c r="DM7" s="247"/>
      <c r="DN7" s="247"/>
      <c r="DO7" s="248"/>
      <c r="DP7" s="246" t="s">
        <v>47</v>
      </c>
      <c r="DQ7" s="247"/>
      <c r="DR7" s="247"/>
      <c r="DS7" s="247"/>
      <c r="DT7" s="247"/>
      <c r="DU7" s="247"/>
      <c r="DV7" s="247"/>
      <c r="DW7" s="247"/>
      <c r="DX7" s="247"/>
      <c r="DY7" s="248"/>
      <c r="DZ7" s="246" t="s">
        <v>48</v>
      </c>
      <c r="EA7" s="247"/>
      <c r="EB7" s="247"/>
      <c r="EC7" s="247"/>
      <c r="ED7" s="247"/>
      <c r="EE7" s="247"/>
      <c r="EF7" s="247"/>
      <c r="EG7" s="247"/>
      <c r="EH7" s="247"/>
      <c r="EI7" s="248"/>
      <c r="EJ7" s="246" t="s">
        <v>158</v>
      </c>
      <c r="EK7" s="247"/>
      <c r="EL7" s="247"/>
      <c r="EM7" s="247"/>
      <c r="EN7" s="247"/>
      <c r="EO7" s="247"/>
      <c r="EP7" s="247"/>
      <c r="EQ7" s="247"/>
      <c r="ER7" s="247"/>
      <c r="ES7" s="248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2"/>
      <c r="FF7" s="265"/>
      <c r="FG7" s="266"/>
      <c r="FH7" s="266"/>
      <c r="FI7" s="266"/>
      <c r="FJ7" s="266"/>
      <c r="FK7" s="266"/>
      <c r="FL7" s="266"/>
      <c r="FM7" s="266"/>
      <c r="FN7" s="266"/>
    </row>
    <row r="8" spans="1:170" ht="15" customHeight="1" x14ac:dyDescent="0.2">
      <c r="A8" s="249">
        <v>1</v>
      </c>
      <c r="B8" s="249"/>
      <c r="C8" s="249"/>
      <c r="D8" s="249"/>
      <c r="E8" s="249"/>
      <c r="F8" s="249">
        <v>2</v>
      </c>
      <c r="G8" s="249"/>
      <c r="H8" s="249"/>
      <c r="I8" s="249"/>
      <c r="J8" s="249"/>
      <c r="K8" s="249"/>
      <c r="L8" s="249"/>
      <c r="M8" s="249"/>
      <c r="N8" s="249"/>
      <c r="O8" s="249"/>
      <c r="P8" s="249">
        <v>3</v>
      </c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>
        <v>4</v>
      </c>
      <c r="AF8" s="249"/>
      <c r="AG8" s="249"/>
      <c r="AH8" s="249"/>
      <c r="AI8" s="249"/>
      <c r="AJ8" s="249"/>
      <c r="AK8" s="249"/>
      <c r="AL8" s="249"/>
      <c r="AM8" s="249"/>
      <c r="AN8" s="249"/>
      <c r="AO8" s="249">
        <v>5</v>
      </c>
      <c r="AP8" s="249"/>
      <c r="AQ8" s="249"/>
      <c r="AR8" s="249"/>
      <c r="AS8" s="249"/>
      <c r="AT8" s="249"/>
      <c r="AU8" s="249"/>
      <c r="AV8" s="249"/>
      <c r="AW8" s="249"/>
      <c r="AX8" s="249"/>
      <c r="AY8" s="249">
        <v>6</v>
      </c>
      <c r="AZ8" s="249"/>
      <c r="BA8" s="249"/>
      <c r="BB8" s="249"/>
      <c r="BC8" s="249"/>
      <c r="BD8" s="249"/>
      <c r="BE8" s="249"/>
      <c r="BF8" s="249"/>
      <c r="BG8" s="249"/>
      <c r="BH8" s="249"/>
      <c r="BI8" s="249">
        <v>7</v>
      </c>
      <c r="BJ8" s="249"/>
      <c r="BK8" s="249"/>
      <c r="BL8" s="249"/>
      <c r="BM8" s="249"/>
      <c r="BN8" s="249"/>
      <c r="BO8" s="249"/>
      <c r="BP8" s="249"/>
      <c r="BQ8" s="249"/>
      <c r="BR8" s="249"/>
      <c r="BS8" s="249">
        <v>8</v>
      </c>
      <c r="BT8" s="249"/>
      <c r="BU8" s="249"/>
      <c r="BV8" s="249"/>
      <c r="BW8" s="249"/>
      <c r="BX8" s="249"/>
      <c r="BY8" s="249"/>
      <c r="BZ8" s="249"/>
      <c r="CA8" s="249"/>
      <c r="CB8" s="249">
        <v>9</v>
      </c>
      <c r="CC8" s="249"/>
      <c r="CD8" s="249"/>
      <c r="CE8" s="249"/>
      <c r="CF8" s="249"/>
      <c r="CG8" s="249"/>
      <c r="CH8" s="249"/>
      <c r="CI8" s="249"/>
      <c r="CJ8" s="249"/>
      <c r="CK8" s="249"/>
      <c r="CL8" s="249">
        <v>10</v>
      </c>
      <c r="CM8" s="249"/>
      <c r="CN8" s="249"/>
      <c r="CO8" s="249"/>
      <c r="CP8" s="249"/>
      <c r="CQ8" s="249"/>
      <c r="CR8" s="249"/>
      <c r="CS8" s="249"/>
      <c r="CT8" s="249"/>
      <c r="CU8" s="249"/>
      <c r="CV8" s="249">
        <v>11</v>
      </c>
      <c r="CW8" s="249"/>
      <c r="CX8" s="249"/>
      <c r="CY8" s="249"/>
      <c r="CZ8" s="249"/>
      <c r="DA8" s="249"/>
      <c r="DB8" s="249"/>
      <c r="DC8" s="249"/>
      <c r="DD8" s="249"/>
      <c r="DE8" s="249"/>
      <c r="DF8" s="249">
        <v>12</v>
      </c>
      <c r="DG8" s="249"/>
      <c r="DH8" s="249"/>
      <c r="DI8" s="249"/>
      <c r="DJ8" s="249"/>
      <c r="DK8" s="249"/>
      <c r="DL8" s="249"/>
      <c r="DM8" s="249"/>
      <c r="DN8" s="249"/>
      <c r="DO8" s="249"/>
      <c r="DP8" s="249">
        <v>13</v>
      </c>
      <c r="DQ8" s="249"/>
      <c r="DR8" s="249"/>
      <c r="DS8" s="249"/>
      <c r="DT8" s="249"/>
      <c r="DU8" s="249"/>
      <c r="DV8" s="249"/>
      <c r="DW8" s="249"/>
      <c r="DX8" s="249"/>
      <c r="DY8" s="249"/>
      <c r="DZ8" s="249">
        <v>14</v>
      </c>
      <c r="EA8" s="249"/>
      <c r="EB8" s="249"/>
      <c r="EC8" s="249"/>
      <c r="ED8" s="249"/>
      <c r="EE8" s="249"/>
      <c r="EF8" s="249"/>
      <c r="EG8" s="249"/>
      <c r="EH8" s="249"/>
      <c r="EI8" s="249"/>
      <c r="EJ8" s="249">
        <v>15</v>
      </c>
      <c r="EK8" s="249"/>
      <c r="EL8" s="249"/>
      <c r="EM8" s="249"/>
      <c r="EN8" s="249"/>
      <c r="EO8" s="249"/>
      <c r="EP8" s="249"/>
      <c r="EQ8" s="249"/>
      <c r="ER8" s="249"/>
      <c r="ES8" s="249"/>
      <c r="ET8" s="249">
        <v>16</v>
      </c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64"/>
      <c r="FH8" s="264"/>
      <c r="FI8" s="264"/>
      <c r="FJ8" s="264"/>
      <c r="FK8" s="264"/>
      <c r="FL8" s="264"/>
      <c r="FM8" s="264"/>
      <c r="FN8" s="264"/>
    </row>
    <row r="9" spans="1:170" s="59" customFormat="1" ht="25.5" customHeight="1" x14ac:dyDescent="0.2">
      <c r="A9" s="242" t="s">
        <v>159</v>
      </c>
      <c r="B9" s="243"/>
      <c r="C9" s="243"/>
      <c r="D9" s="243"/>
      <c r="E9" s="244"/>
      <c r="F9" s="233" t="s">
        <v>127</v>
      </c>
      <c r="G9" s="234"/>
      <c r="H9" s="234"/>
      <c r="I9" s="234"/>
      <c r="J9" s="234"/>
      <c r="K9" s="234"/>
      <c r="L9" s="234"/>
      <c r="M9" s="234"/>
      <c r="N9" s="234"/>
      <c r="O9" s="235"/>
      <c r="P9" s="250" t="s">
        <v>181</v>
      </c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33" t="s">
        <v>182</v>
      </c>
      <c r="AF9" s="234"/>
      <c r="AG9" s="234"/>
      <c r="AH9" s="234"/>
      <c r="AI9" s="234"/>
      <c r="AJ9" s="234"/>
      <c r="AK9" s="234"/>
      <c r="AL9" s="234"/>
      <c r="AM9" s="234"/>
      <c r="AN9" s="235"/>
      <c r="AO9" s="233">
        <v>110</v>
      </c>
      <c r="AP9" s="234"/>
      <c r="AQ9" s="234"/>
      <c r="AR9" s="234"/>
      <c r="AS9" s="234"/>
      <c r="AT9" s="234"/>
      <c r="AU9" s="234"/>
      <c r="AV9" s="234"/>
      <c r="AW9" s="234"/>
      <c r="AX9" s="235"/>
      <c r="AY9" s="233" t="s">
        <v>183</v>
      </c>
      <c r="AZ9" s="234"/>
      <c r="BA9" s="234"/>
      <c r="BB9" s="234"/>
      <c r="BC9" s="234"/>
      <c r="BD9" s="234"/>
      <c r="BE9" s="234"/>
      <c r="BF9" s="234"/>
      <c r="BG9" s="234"/>
      <c r="BH9" s="235"/>
      <c r="BI9" s="245">
        <v>110</v>
      </c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>
        <v>1</v>
      </c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>
        <v>1</v>
      </c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33" t="s">
        <v>184</v>
      </c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5"/>
      <c r="FF9" s="233">
        <v>25000</v>
      </c>
      <c r="FG9" s="263"/>
      <c r="FH9" s="263"/>
      <c r="FI9" s="263"/>
      <c r="FJ9" s="263"/>
      <c r="FK9" s="263"/>
      <c r="FL9" s="263"/>
      <c r="FM9" s="263"/>
      <c r="FN9" s="263"/>
    </row>
    <row r="10" spans="1:170" s="59" customFormat="1" ht="24.75" customHeight="1" x14ac:dyDescent="0.2">
      <c r="A10" s="242" t="s">
        <v>160</v>
      </c>
      <c r="B10" s="243"/>
      <c r="C10" s="243"/>
      <c r="D10" s="243"/>
      <c r="E10" s="244"/>
      <c r="F10" s="233" t="s">
        <v>127</v>
      </c>
      <c r="G10" s="234"/>
      <c r="H10" s="234"/>
      <c r="I10" s="234"/>
      <c r="J10" s="234"/>
      <c r="K10" s="234"/>
      <c r="L10" s="234"/>
      <c r="M10" s="234"/>
      <c r="N10" s="234"/>
      <c r="O10" s="235"/>
      <c r="P10" s="239" t="s">
        <v>181</v>
      </c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233" t="s">
        <v>182</v>
      </c>
      <c r="AF10" s="234"/>
      <c r="AG10" s="234"/>
      <c r="AH10" s="234"/>
      <c r="AI10" s="234"/>
      <c r="AJ10" s="234"/>
      <c r="AK10" s="234"/>
      <c r="AL10" s="234"/>
      <c r="AM10" s="234"/>
      <c r="AN10" s="235"/>
      <c r="AO10" s="233">
        <v>110</v>
      </c>
      <c r="AP10" s="234"/>
      <c r="AQ10" s="234"/>
      <c r="AR10" s="234"/>
      <c r="AS10" s="234"/>
      <c r="AT10" s="234"/>
      <c r="AU10" s="234"/>
      <c r="AV10" s="234"/>
      <c r="AW10" s="234"/>
      <c r="AX10" s="235"/>
      <c r="AY10" s="239" t="s">
        <v>183</v>
      </c>
      <c r="AZ10" s="240"/>
      <c r="BA10" s="240"/>
      <c r="BB10" s="240"/>
      <c r="BC10" s="240"/>
      <c r="BD10" s="240"/>
      <c r="BE10" s="240"/>
      <c r="BF10" s="240"/>
      <c r="BG10" s="240"/>
      <c r="BH10" s="241"/>
      <c r="BI10" s="230">
        <v>110</v>
      </c>
      <c r="BJ10" s="231"/>
      <c r="BK10" s="231"/>
      <c r="BL10" s="231"/>
      <c r="BM10" s="231"/>
      <c r="BN10" s="231"/>
      <c r="BO10" s="231"/>
      <c r="BP10" s="231"/>
      <c r="BQ10" s="231"/>
      <c r="BR10" s="232"/>
      <c r="BS10" s="227"/>
      <c r="BT10" s="228"/>
      <c r="BU10" s="228"/>
      <c r="BV10" s="228"/>
      <c r="BW10" s="228"/>
      <c r="BX10" s="228"/>
      <c r="BY10" s="228"/>
      <c r="BZ10" s="228"/>
      <c r="CA10" s="229"/>
      <c r="CB10" s="227"/>
      <c r="CC10" s="228"/>
      <c r="CD10" s="228"/>
      <c r="CE10" s="228"/>
      <c r="CF10" s="228"/>
      <c r="CG10" s="228"/>
      <c r="CH10" s="228"/>
      <c r="CI10" s="228"/>
      <c r="CJ10" s="228"/>
      <c r="CK10" s="229"/>
      <c r="CL10" s="230">
        <v>1</v>
      </c>
      <c r="CM10" s="231"/>
      <c r="CN10" s="231"/>
      <c r="CO10" s="231"/>
      <c r="CP10" s="231"/>
      <c r="CQ10" s="231"/>
      <c r="CR10" s="231"/>
      <c r="CS10" s="231"/>
      <c r="CT10" s="231"/>
      <c r="CU10" s="232"/>
      <c r="CV10" s="227"/>
      <c r="CW10" s="228"/>
      <c r="CX10" s="228"/>
      <c r="CY10" s="228"/>
      <c r="CZ10" s="228"/>
      <c r="DA10" s="228"/>
      <c r="DB10" s="228"/>
      <c r="DC10" s="228"/>
      <c r="DD10" s="228"/>
      <c r="DE10" s="229"/>
      <c r="DF10" s="230">
        <v>1</v>
      </c>
      <c r="DG10" s="231"/>
      <c r="DH10" s="231"/>
      <c r="DI10" s="231"/>
      <c r="DJ10" s="231"/>
      <c r="DK10" s="231"/>
      <c r="DL10" s="231"/>
      <c r="DM10" s="231"/>
      <c r="DN10" s="231"/>
      <c r="DO10" s="232"/>
      <c r="DP10" s="227"/>
      <c r="DQ10" s="228"/>
      <c r="DR10" s="228"/>
      <c r="DS10" s="228"/>
      <c r="DT10" s="228"/>
      <c r="DU10" s="228"/>
      <c r="DV10" s="228"/>
      <c r="DW10" s="228"/>
      <c r="DX10" s="228"/>
      <c r="DY10" s="229"/>
      <c r="DZ10" s="227"/>
      <c r="EA10" s="228"/>
      <c r="EB10" s="228"/>
      <c r="EC10" s="228"/>
      <c r="ED10" s="228"/>
      <c r="EE10" s="228"/>
      <c r="EF10" s="228"/>
      <c r="EG10" s="228"/>
      <c r="EH10" s="228"/>
      <c r="EI10" s="229"/>
      <c r="EJ10" s="227"/>
      <c r="EK10" s="228"/>
      <c r="EL10" s="228"/>
      <c r="EM10" s="228"/>
      <c r="EN10" s="228"/>
      <c r="EO10" s="228"/>
      <c r="EP10" s="228"/>
      <c r="EQ10" s="228"/>
      <c r="ER10" s="228"/>
      <c r="ES10" s="229"/>
      <c r="ET10" s="233" t="s">
        <v>184</v>
      </c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5"/>
      <c r="FF10" s="233">
        <v>25000</v>
      </c>
      <c r="FG10" s="263"/>
      <c r="FH10" s="263"/>
      <c r="FI10" s="263"/>
      <c r="FJ10" s="263"/>
      <c r="FK10" s="263"/>
      <c r="FL10" s="263"/>
      <c r="FM10" s="263"/>
      <c r="FN10" s="263"/>
    </row>
    <row r="11" spans="1:170" s="59" customFormat="1" ht="25.5" customHeight="1" x14ac:dyDescent="0.2">
      <c r="A11" s="236" t="s">
        <v>161</v>
      </c>
      <c r="B11" s="237"/>
      <c r="C11" s="237"/>
      <c r="D11" s="237"/>
      <c r="E11" s="238"/>
      <c r="F11" s="233" t="s">
        <v>127</v>
      </c>
      <c r="G11" s="234"/>
      <c r="H11" s="234"/>
      <c r="I11" s="234"/>
      <c r="J11" s="234"/>
      <c r="K11" s="234"/>
      <c r="L11" s="234"/>
      <c r="M11" s="234"/>
      <c r="N11" s="234"/>
      <c r="O11" s="235"/>
      <c r="P11" s="239" t="s">
        <v>185</v>
      </c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  <c r="AE11" s="233" t="s">
        <v>186</v>
      </c>
      <c r="AF11" s="234"/>
      <c r="AG11" s="234"/>
      <c r="AH11" s="234"/>
      <c r="AI11" s="234"/>
      <c r="AJ11" s="234"/>
      <c r="AK11" s="234"/>
      <c r="AL11" s="234"/>
      <c r="AM11" s="234"/>
      <c r="AN11" s="235"/>
      <c r="AO11" s="233">
        <v>35</v>
      </c>
      <c r="AP11" s="234"/>
      <c r="AQ11" s="234"/>
      <c r="AR11" s="234"/>
      <c r="AS11" s="234"/>
      <c r="AT11" s="234"/>
      <c r="AU11" s="234"/>
      <c r="AV11" s="234"/>
      <c r="AW11" s="234"/>
      <c r="AX11" s="235"/>
      <c r="AY11" s="233" t="s">
        <v>187</v>
      </c>
      <c r="AZ11" s="234"/>
      <c r="BA11" s="234"/>
      <c r="BB11" s="234"/>
      <c r="BC11" s="234"/>
      <c r="BD11" s="234"/>
      <c r="BE11" s="234"/>
      <c r="BF11" s="234"/>
      <c r="BG11" s="234"/>
      <c r="BH11" s="235"/>
      <c r="BI11" s="230">
        <v>110</v>
      </c>
      <c r="BJ11" s="231"/>
      <c r="BK11" s="231"/>
      <c r="BL11" s="231"/>
      <c r="BM11" s="231"/>
      <c r="BN11" s="231"/>
      <c r="BO11" s="231"/>
      <c r="BP11" s="231"/>
      <c r="BQ11" s="231"/>
      <c r="BR11" s="232"/>
      <c r="BS11" s="230"/>
      <c r="BT11" s="231"/>
      <c r="BU11" s="231"/>
      <c r="BV11" s="231"/>
      <c r="BW11" s="231"/>
      <c r="BX11" s="231"/>
      <c r="BY11" s="231"/>
      <c r="BZ11" s="231"/>
      <c r="CA11" s="232"/>
      <c r="CB11" s="227"/>
      <c r="CC11" s="228"/>
      <c r="CD11" s="228"/>
      <c r="CE11" s="228"/>
      <c r="CF11" s="228"/>
      <c r="CG11" s="228"/>
      <c r="CH11" s="228"/>
      <c r="CI11" s="228"/>
      <c r="CJ11" s="228"/>
      <c r="CK11" s="229"/>
      <c r="CL11" s="227"/>
      <c r="CM11" s="228"/>
      <c r="CN11" s="228"/>
      <c r="CO11" s="228"/>
      <c r="CP11" s="228"/>
      <c r="CQ11" s="228"/>
      <c r="CR11" s="228"/>
      <c r="CS11" s="228"/>
      <c r="CT11" s="228"/>
      <c r="CU11" s="229"/>
      <c r="CV11" s="230">
        <v>1</v>
      </c>
      <c r="CW11" s="231"/>
      <c r="CX11" s="231"/>
      <c r="CY11" s="231"/>
      <c r="CZ11" s="231"/>
      <c r="DA11" s="231"/>
      <c r="DB11" s="231"/>
      <c r="DC11" s="231"/>
      <c r="DD11" s="231"/>
      <c r="DE11" s="232"/>
      <c r="DF11" s="227"/>
      <c r="DG11" s="228"/>
      <c r="DH11" s="228"/>
      <c r="DI11" s="228"/>
      <c r="DJ11" s="228"/>
      <c r="DK11" s="228"/>
      <c r="DL11" s="228"/>
      <c r="DM11" s="228"/>
      <c r="DN11" s="228"/>
      <c r="DO11" s="229"/>
      <c r="DP11" s="230">
        <v>1</v>
      </c>
      <c r="DQ11" s="231"/>
      <c r="DR11" s="231"/>
      <c r="DS11" s="231"/>
      <c r="DT11" s="231"/>
      <c r="DU11" s="231"/>
      <c r="DV11" s="231"/>
      <c r="DW11" s="231"/>
      <c r="DX11" s="231"/>
      <c r="DY11" s="232"/>
      <c r="DZ11" s="230"/>
      <c r="EA11" s="231"/>
      <c r="EB11" s="231"/>
      <c r="EC11" s="231"/>
      <c r="ED11" s="231"/>
      <c r="EE11" s="231"/>
      <c r="EF11" s="231"/>
      <c r="EG11" s="231"/>
      <c r="EH11" s="231"/>
      <c r="EI11" s="232"/>
      <c r="EJ11" s="227"/>
      <c r="EK11" s="228"/>
      <c r="EL11" s="228"/>
      <c r="EM11" s="228"/>
      <c r="EN11" s="228"/>
      <c r="EO11" s="228"/>
      <c r="EP11" s="228"/>
      <c r="EQ11" s="228"/>
      <c r="ER11" s="228"/>
      <c r="ES11" s="229"/>
      <c r="ET11" s="233" t="s">
        <v>184</v>
      </c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5"/>
      <c r="FF11" s="233">
        <v>3000</v>
      </c>
      <c r="FG11" s="263"/>
      <c r="FH11" s="263"/>
      <c r="FI11" s="263"/>
      <c r="FJ11" s="263"/>
      <c r="FK11" s="263"/>
      <c r="FL11" s="263"/>
      <c r="FM11" s="263"/>
      <c r="FN11" s="263"/>
    </row>
    <row r="12" spans="1:170" s="59" customFormat="1" ht="38.25" customHeight="1" x14ac:dyDescent="0.2">
      <c r="A12" s="236" t="s">
        <v>162</v>
      </c>
      <c r="B12" s="237"/>
      <c r="C12" s="237"/>
      <c r="D12" s="237"/>
      <c r="E12" s="238"/>
      <c r="F12" s="233" t="s">
        <v>127</v>
      </c>
      <c r="G12" s="234"/>
      <c r="H12" s="234"/>
      <c r="I12" s="234"/>
      <c r="J12" s="234"/>
      <c r="K12" s="234"/>
      <c r="L12" s="234"/>
      <c r="M12" s="234"/>
      <c r="N12" s="234"/>
      <c r="O12" s="235"/>
      <c r="P12" s="239" t="s">
        <v>188</v>
      </c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  <c r="AE12" s="239" t="s">
        <v>189</v>
      </c>
      <c r="AF12" s="240"/>
      <c r="AG12" s="240"/>
      <c r="AH12" s="240"/>
      <c r="AI12" s="240"/>
      <c r="AJ12" s="240"/>
      <c r="AK12" s="240"/>
      <c r="AL12" s="240"/>
      <c r="AM12" s="240"/>
      <c r="AN12" s="241"/>
      <c r="AO12" s="233">
        <v>6</v>
      </c>
      <c r="AP12" s="234"/>
      <c r="AQ12" s="234"/>
      <c r="AR12" s="234"/>
      <c r="AS12" s="234"/>
      <c r="AT12" s="234"/>
      <c r="AU12" s="234"/>
      <c r="AV12" s="234"/>
      <c r="AW12" s="234"/>
      <c r="AX12" s="235"/>
      <c r="AY12" s="233" t="s">
        <v>190</v>
      </c>
      <c r="AZ12" s="234"/>
      <c r="BA12" s="234"/>
      <c r="BB12" s="234"/>
      <c r="BC12" s="234"/>
      <c r="BD12" s="234"/>
      <c r="BE12" s="234"/>
      <c r="BF12" s="234"/>
      <c r="BG12" s="234"/>
      <c r="BH12" s="235"/>
      <c r="BI12" s="230">
        <v>6</v>
      </c>
      <c r="BJ12" s="231"/>
      <c r="BK12" s="231"/>
      <c r="BL12" s="231"/>
      <c r="BM12" s="231"/>
      <c r="BN12" s="231"/>
      <c r="BO12" s="231"/>
      <c r="BP12" s="231"/>
      <c r="BQ12" s="231"/>
      <c r="BR12" s="232"/>
      <c r="BS12" s="230"/>
      <c r="BT12" s="231"/>
      <c r="BU12" s="231"/>
      <c r="BV12" s="231"/>
      <c r="BW12" s="231"/>
      <c r="BX12" s="231"/>
      <c r="BY12" s="231"/>
      <c r="BZ12" s="231"/>
      <c r="CA12" s="232"/>
      <c r="CB12" s="230"/>
      <c r="CC12" s="231"/>
      <c r="CD12" s="231"/>
      <c r="CE12" s="231"/>
      <c r="CF12" s="231"/>
      <c r="CG12" s="231"/>
      <c r="CH12" s="231"/>
      <c r="CI12" s="231"/>
      <c r="CJ12" s="231"/>
      <c r="CK12" s="232"/>
      <c r="CL12" s="230"/>
      <c r="CM12" s="231"/>
      <c r="CN12" s="231"/>
      <c r="CO12" s="231"/>
      <c r="CP12" s="231"/>
      <c r="CQ12" s="231"/>
      <c r="CR12" s="231"/>
      <c r="CS12" s="231"/>
      <c r="CT12" s="231"/>
      <c r="CU12" s="232"/>
      <c r="CV12" s="230">
        <v>1</v>
      </c>
      <c r="CW12" s="231"/>
      <c r="CX12" s="231"/>
      <c r="CY12" s="231"/>
      <c r="CZ12" s="231"/>
      <c r="DA12" s="231"/>
      <c r="DB12" s="231"/>
      <c r="DC12" s="231"/>
      <c r="DD12" s="231"/>
      <c r="DE12" s="232"/>
      <c r="DF12" s="230"/>
      <c r="DG12" s="231"/>
      <c r="DH12" s="231"/>
      <c r="DI12" s="231"/>
      <c r="DJ12" s="231"/>
      <c r="DK12" s="231"/>
      <c r="DL12" s="231"/>
      <c r="DM12" s="231"/>
      <c r="DN12" s="231"/>
      <c r="DO12" s="232"/>
      <c r="DP12" s="230"/>
      <c r="DQ12" s="231"/>
      <c r="DR12" s="231"/>
      <c r="DS12" s="231"/>
      <c r="DT12" s="231"/>
      <c r="DU12" s="231"/>
      <c r="DV12" s="231"/>
      <c r="DW12" s="231"/>
      <c r="DX12" s="231"/>
      <c r="DY12" s="232"/>
      <c r="DZ12" s="230">
        <v>1</v>
      </c>
      <c r="EA12" s="231"/>
      <c r="EB12" s="231"/>
      <c r="EC12" s="231"/>
      <c r="ED12" s="231"/>
      <c r="EE12" s="231"/>
      <c r="EF12" s="231"/>
      <c r="EG12" s="231"/>
      <c r="EH12" s="231"/>
      <c r="EI12" s="232"/>
      <c r="EJ12" s="230"/>
      <c r="EK12" s="231"/>
      <c r="EL12" s="231"/>
      <c r="EM12" s="231"/>
      <c r="EN12" s="231"/>
      <c r="EO12" s="231"/>
      <c r="EP12" s="231"/>
      <c r="EQ12" s="231"/>
      <c r="ER12" s="231"/>
      <c r="ES12" s="232"/>
      <c r="ET12" s="233" t="s">
        <v>184</v>
      </c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5"/>
      <c r="FF12" s="233">
        <v>1473</v>
      </c>
      <c r="FG12" s="263"/>
      <c r="FH12" s="263"/>
      <c r="FI12" s="263"/>
      <c r="FJ12" s="263"/>
      <c r="FK12" s="263"/>
      <c r="FL12" s="263"/>
      <c r="FM12" s="263"/>
      <c r="FN12" s="263"/>
    </row>
    <row r="13" spans="1:170" s="59" customFormat="1" ht="39.75" customHeight="1" x14ac:dyDescent="0.2">
      <c r="A13" s="236" t="s">
        <v>163</v>
      </c>
      <c r="B13" s="237"/>
      <c r="C13" s="237"/>
      <c r="D13" s="237"/>
      <c r="E13" s="238"/>
      <c r="F13" s="233" t="s">
        <v>127</v>
      </c>
      <c r="G13" s="234"/>
      <c r="H13" s="234"/>
      <c r="I13" s="234"/>
      <c r="J13" s="234"/>
      <c r="K13" s="234"/>
      <c r="L13" s="234"/>
      <c r="M13" s="234"/>
      <c r="N13" s="234"/>
      <c r="O13" s="235"/>
      <c r="P13" s="239" t="s">
        <v>191</v>
      </c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1"/>
      <c r="AE13" s="233" t="s">
        <v>192</v>
      </c>
      <c r="AF13" s="234"/>
      <c r="AG13" s="234"/>
      <c r="AH13" s="234"/>
      <c r="AI13" s="234"/>
      <c r="AJ13" s="234"/>
      <c r="AK13" s="234"/>
      <c r="AL13" s="234"/>
      <c r="AM13" s="234"/>
      <c r="AN13" s="235"/>
      <c r="AO13" s="233">
        <v>6</v>
      </c>
      <c r="AP13" s="234"/>
      <c r="AQ13" s="234"/>
      <c r="AR13" s="234"/>
      <c r="AS13" s="234"/>
      <c r="AT13" s="234"/>
      <c r="AU13" s="234"/>
      <c r="AV13" s="234"/>
      <c r="AW13" s="234"/>
      <c r="AX13" s="235"/>
      <c r="AY13" s="233" t="s">
        <v>193</v>
      </c>
      <c r="AZ13" s="234"/>
      <c r="BA13" s="234"/>
      <c r="BB13" s="234"/>
      <c r="BC13" s="234"/>
      <c r="BD13" s="234"/>
      <c r="BE13" s="234"/>
      <c r="BF13" s="234"/>
      <c r="BG13" s="234"/>
      <c r="BH13" s="235"/>
      <c r="BI13" s="230">
        <v>6</v>
      </c>
      <c r="BJ13" s="231"/>
      <c r="BK13" s="231"/>
      <c r="BL13" s="231"/>
      <c r="BM13" s="231"/>
      <c r="BN13" s="231"/>
      <c r="BO13" s="231"/>
      <c r="BP13" s="231"/>
      <c r="BQ13" s="231"/>
      <c r="BR13" s="232"/>
      <c r="BS13" s="230"/>
      <c r="BT13" s="231"/>
      <c r="BU13" s="231"/>
      <c r="BV13" s="231"/>
      <c r="BW13" s="231"/>
      <c r="BX13" s="231"/>
      <c r="BY13" s="231"/>
      <c r="BZ13" s="231"/>
      <c r="CA13" s="232"/>
      <c r="CB13" s="230"/>
      <c r="CC13" s="231"/>
      <c r="CD13" s="231"/>
      <c r="CE13" s="231"/>
      <c r="CF13" s="231"/>
      <c r="CG13" s="231"/>
      <c r="CH13" s="231"/>
      <c r="CI13" s="231"/>
      <c r="CJ13" s="231"/>
      <c r="CK13" s="232"/>
      <c r="CL13" s="230"/>
      <c r="CM13" s="231"/>
      <c r="CN13" s="231"/>
      <c r="CO13" s="231"/>
      <c r="CP13" s="231"/>
      <c r="CQ13" s="231"/>
      <c r="CR13" s="231"/>
      <c r="CS13" s="231"/>
      <c r="CT13" s="231"/>
      <c r="CU13" s="232"/>
      <c r="CV13" s="230">
        <v>1</v>
      </c>
      <c r="CW13" s="231"/>
      <c r="CX13" s="231"/>
      <c r="CY13" s="231"/>
      <c r="CZ13" s="231"/>
      <c r="DA13" s="231"/>
      <c r="DB13" s="231"/>
      <c r="DC13" s="231"/>
      <c r="DD13" s="231"/>
      <c r="DE13" s="232"/>
      <c r="DF13" s="230"/>
      <c r="DG13" s="231"/>
      <c r="DH13" s="231"/>
      <c r="DI13" s="231"/>
      <c r="DJ13" s="231"/>
      <c r="DK13" s="231"/>
      <c r="DL13" s="231"/>
      <c r="DM13" s="231"/>
      <c r="DN13" s="231"/>
      <c r="DO13" s="232"/>
      <c r="DP13" s="230"/>
      <c r="DQ13" s="231"/>
      <c r="DR13" s="231"/>
      <c r="DS13" s="231"/>
      <c r="DT13" s="231"/>
      <c r="DU13" s="231"/>
      <c r="DV13" s="231"/>
      <c r="DW13" s="231"/>
      <c r="DX13" s="231"/>
      <c r="DY13" s="232"/>
      <c r="DZ13" s="230">
        <v>1</v>
      </c>
      <c r="EA13" s="231"/>
      <c r="EB13" s="231"/>
      <c r="EC13" s="231"/>
      <c r="ED13" s="231"/>
      <c r="EE13" s="231"/>
      <c r="EF13" s="231"/>
      <c r="EG13" s="231"/>
      <c r="EH13" s="231"/>
      <c r="EI13" s="232"/>
      <c r="EJ13" s="230"/>
      <c r="EK13" s="231"/>
      <c r="EL13" s="231"/>
      <c r="EM13" s="231"/>
      <c r="EN13" s="231"/>
      <c r="EO13" s="231"/>
      <c r="EP13" s="231"/>
      <c r="EQ13" s="231"/>
      <c r="ER13" s="231"/>
      <c r="ES13" s="232"/>
      <c r="ET13" s="233" t="s">
        <v>184</v>
      </c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5"/>
      <c r="FF13" s="233"/>
      <c r="FG13" s="263"/>
      <c r="FH13" s="263"/>
      <c r="FI13" s="263"/>
      <c r="FJ13" s="263"/>
      <c r="FK13" s="263"/>
      <c r="FL13" s="263"/>
      <c r="FM13" s="263"/>
      <c r="FN13" s="263"/>
    </row>
    <row r="14" spans="1:170" s="59" customFormat="1" ht="38.25" customHeight="1" x14ac:dyDescent="0.2">
      <c r="A14" s="236" t="s">
        <v>136</v>
      </c>
      <c r="B14" s="237"/>
      <c r="C14" s="237"/>
      <c r="D14" s="237"/>
      <c r="E14" s="238"/>
      <c r="F14" s="233" t="s">
        <v>127</v>
      </c>
      <c r="G14" s="234"/>
      <c r="H14" s="234"/>
      <c r="I14" s="234"/>
      <c r="J14" s="234"/>
      <c r="K14" s="234"/>
      <c r="L14" s="234"/>
      <c r="M14" s="234"/>
      <c r="N14" s="234"/>
      <c r="O14" s="235"/>
      <c r="P14" s="239" t="s">
        <v>194</v>
      </c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1"/>
      <c r="AE14" s="233" t="s">
        <v>195</v>
      </c>
      <c r="AF14" s="234"/>
      <c r="AG14" s="234"/>
      <c r="AH14" s="234"/>
      <c r="AI14" s="234"/>
      <c r="AJ14" s="234"/>
      <c r="AK14" s="234"/>
      <c r="AL14" s="234"/>
      <c r="AM14" s="234"/>
      <c r="AN14" s="235"/>
      <c r="AO14" s="233">
        <v>6</v>
      </c>
      <c r="AP14" s="234"/>
      <c r="AQ14" s="234"/>
      <c r="AR14" s="234"/>
      <c r="AS14" s="234"/>
      <c r="AT14" s="234"/>
      <c r="AU14" s="234"/>
      <c r="AV14" s="234"/>
      <c r="AW14" s="234"/>
      <c r="AX14" s="235"/>
      <c r="AY14" s="233" t="s">
        <v>196</v>
      </c>
      <c r="AZ14" s="234"/>
      <c r="BA14" s="234"/>
      <c r="BB14" s="234"/>
      <c r="BC14" s="234"/>
      <c r="BD14" s="234"/>
      <c r="BE14" s="234"/>
      <c r="BF14" s="234"/>
      <c r="BG14" s="234"/>
      <c r="BH14" s="235"/>
      <c r="BI14" s="230">
        <v>6</v>
      </c>
      <c r="BJ14" s="231"/>
      <c r="BK14" s="231"/>
      <c r="BL14" s="231"/>
      <c r="BM14" s="231"/>
      <c r="BN14" s="231"/>
      <c r="BO14" s="231"/>
      <c r="BP14" s="231"/>
      <c r="BQ14" s="231"/>
      <c r="BR14" s="232"/>
      <c r="BS14" s="230"/>
      <c r="BT14" s="231"/>
      <c r="BU14" s="231"/>
      <c r="BV14" s="231"/>
      <c r="BW14" s="231"/>
      <c r="BX14" s="231"/>
      <c r="BY14" s="231"/>
      <c r="BZ14" s="231"/>
      <c r="CA14" s="232"/>
      <c r="CB14" s="230"/>
      <c r="CC14" s="231"/>
      <c r="CD14" s="231"/>
      <c r="CE14" s="231"/>
      <c r="CF14" s="231"/>
      <c r="CG14" s="231"/>
      <c r="CH14" s="231"/>
      <c r="CI14" s="231"/>
      <c r="CJ14" s="231"/>
      <c r="CK14" s="232"/>
      <c r="CL14" s="230"/>
      <c r="CM14" s="231"/>
      <c r="CN14" s="231"/>
      <c r="CO14" s="231"/>
      <c r="CP14" s="231"/>
      <c r="CQ14" s="231"/>
      <c r="CR14" s="231"/>
      <c r="CS14" s="231"/>
      <c r="CT14" s="231"/>
      <c r="CU14" s="232"/>
      <c r="CV14" s="230">
        <v>1</v>
      </c>
      <c r="CW14" s="231"/>
      <c r="CX14" s="231"/>
      <c r="CY14" s="231"/>
      <c r="CZ14" s="231"/>
      <c r="DA14" s="231"/>
      <c r="DB14" s="231"/>
      <c r="DC14" s="231"/>
      <c r="DD14" s="231"/>
      <c r="DE14" s="232"/>
      <c r="DF14" s="230"/>
      <c r="DG14" s="231"/>
      <c r="DH14" s="231"/>
      <c r="DI14" s="231"/>
      <c r="DJ14" s="231"/>
      <c r="DK14" s="231"/>
      <c r="DL14" s="231"/>
      <c r="DM14" s="231"/>
      <c r="DN14" s="231"/>
      <c r="DO14" s="232"/>
      <c r="DP14" s="230"/>
      <c r="DQ14" s="231"/>
      <c r="DR14" s="231"/>
      <c r="DS14" s="231"/>
      <c r="DT14" s="231"/>
      <c r="DU14" s="231"/>
      <c r="DV14" s="231"/>
      <c r="DW14" s="231"/>
      <c r="DX14" s="231"/>
      <c r="DY14" s="232"/>
      <c r="DZ14" s="230">
        <v>1</v>
      </c>
      <c r="EA14" s="231"/>
      <c r="EB14" s="231"/>
      <c r="EC14" s="231"/>
      <c r="ED14" s="231"/>
      <c r="EE14" s="231"/>
      <c r="EF14" s="231"/>
      <c r="EG14" s="231"/>
      <c r="EH14" s="231"/>
      <c r="EI14" s="232"/>
      <c r="EJ14" s="230"/>
      <c r="EK14" s="231"/>
      <c r="EL14" s="231"/>
      <c r="EM14" s="231"/>
      <c r="EN14" s="231"/>
      <c r="EO14" s="231"/>
      <c r="EP14" s="231"/>
      <c r="EQ14" s="231"/>
      <c r="ER14" s="231"/>
      <c r="ES14" s="232"/>
      <c r="ET14" s="233" t="s">
        <v>184</v>
      </c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5"/>
      <c r="FF14" s="233">
        <v>800</v>
      </c>
      <c r="FG14" s="263"/>
      <c r="FH14" s="263"/>
      <c r="FI14" s="263"/>
      <c r="FJ14" s="263"/>
      <c r="FK14" s="263"/>
      <c r="FL14" s="263"/>
      <c r="FM14" s="263"/>
      <c r="FN14" s="263"/>
    </row>
    <row r="15" spans="1:170" s="59" customFormat="1" ht="38.25" customHeight="1" x14ac:dyDescent="0.2">
      <c r="A15" s="236" t="s">
        <v>137</v>
      </c>
      <c r="B15" s="237"/>
      <c r="C15" s="237"/>
      <c r="D15" s="237"/>
      <c r="E15" s="238"/>
      <c r="F15" s="233" t="s">
        <v>127</v>
      </c>
      <c r="G15" s="234"/>
      <c r="H15" s="234"/>
      <c r="I15" s="234"/>
      <c r="J15" s="234"/>
      <c r="K15" s="234"/>
      <c r="L15" s="234"/>
      <c r="M15" s="234"/>
      <c r="N15" s="234"/>
      <c r="O15" s="235"/>
      <c r="P15" s="239" t="s">
        <v>197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1"/>
      <c r="AE15" s="233" t="s">
        <v>198</v>
      </c>
      <c r="AF15" s="234"/>
      <c r="AG15" s="234"/>
      <c r="AH15" s="234"/>
      <c r="AI15" s="234"/>
      <c r="AJ15" s="234"/>
      <c r="AK15" s="234"/>
      <c r="AL15" s="234"/>
      <c r="AM15" s="234"/>
      <c r="AN15" s="235"/>
      <c r="AO15" s="233">
        <v>6</v>
      </c>
      <c r="AP15" s="234"/>
      <c r="AQ15" s="234"/>
      <c r="AR15" s="234"/>
      <c r="AS15" s="234"/>
      <c r="AT15" s="234"/>
      <c r="AU15" s="234"/>
      <c r="AV15" s="234"/>
      <c r="AW15" s="234"/>
      <c r="AX15" s="235"/>
      <c r="AY15" s="233" t="s">
        <v>199</v>
      </c>
      <c r="AZ15" s="234"/>
      <c r="BA15" s="234"/>
      <c r="BB15" s="234"/>
      <c r="BC15" s="234"/>
      <c r="BD15" s="234"/>
      <c r="BE15" s="234"/>
      <c r="BF15" s="234"/>
      <c r="BG15" s="234"/>
      <c r="BH15" s="235"/>
      <c r="BI15" s="230">
        <v>6</v>
      </c>
      <c r="BJ15" s="231"/>
      <c r="BK15" s="231"/>
      <c r="BL15" s="231"/>
      <c r="BM15" s="231"/>
      <c r="BN15" s="231"/>
      <c r="BO15" s="231"/>
      <c r="BP15" s="231"/>
      <c r="BQ15" s="231"/>
      <c r="BR15" s="232"/>
      <c r="BS15" s="230"/>
      <c r="BT15" s="231"/>
      <c r="BU15" s="231"/>
      <c r="BV15" s="231"/>
      <c r="BW15" s="231"/>
      <c r="BX15" s="231"/>
      <c r="BY15" s="231"/>
      <c r="BZ15" s="231"/>
      <c r="CA15" s="232"/>
      <c r="CB15" s="230"/>
      <c r="CC15" s="231"/>
      <c r="CD15" s="231"/>
      <c r="CE15" s="231"/>
      <c r="CF15" s="231"/>
      <c r="CG15" s="231"/>
      <c r="CH15" s="231"/>
      <c r="CI15" s="231"/>
      <c r="CJ15" s="231"/>
      <c r="CK15" s="232"/>
      <c r="CL15" s="230"/>
      <c r="CM15" s="231"/>
      <c r="CN15" s="231"/>
      <c r="CO15" s="231"/>
      <c r="CP15" s="231"/>
      <c r="CQ15" s="231"/>
      <c r="CR15" s="231"/>
      <c r="CS15" s="231"/>
      <c r="CT15" s="231"/>
      <c r="CU15" s="232"/>
      <c r="CV15" s="230">
        <v>1</v>
      </c>
      <c r="CW15" s="231"/>
      <c r="CX15" s="231"/>
      <c r="CY15" s="231"/>
      <c r="CZ15" s="231"/>
      <c r="DA15" s="231"/>
      <c r="DB15" s="231"/>
      <c r="DC15" s="231"/>
      <c r="DD15" s="231"/>
      <c r="DE15" s="232"/>
      <c r="DF15" s="230"/>
      <c r="DG15" s="231"/>
      <c r="DH15" s="231"/>
      <c r="DI15" s="231"/>
      <c r="DJ15" s="231"/>
      <c r="DK15" s="231"/>
      <c r="DL15" s="231"/>
      <c r="DM15" s="231"/>
      <c r="DN15" s="231"/>
      <c r="DO15" s="232"/>
      <c r="DP15" s="230"/>
      <c r="DQ15" s="231"/>
      <c r="DR15" s="231"/>
      <c r="DS15" s="231"/>
      <c r="DT15" s="231"/>
      <c r="DU15" s="231"/>
      <c r="DV15" s="231"/>
      <c r="DW15" s="231"/>
      <c r="DX15" s="231"/>
      <c r="DY15" s="232"/>
      <c r="DZ15" s="230">
        <v>1</v>
      </c>
      <c r="EA15" s="231"/>
      <c r="EB15" s="231"/>
      <c r="EC15" s="231"/>
      <c r="ED15" s="231"/>
      <c r="EE15" s="231"/>
      <c r="EF15" s="231"/>
      <c r="EG15" s="231"/>
      <c r="EH15" s="231"/>
      <c r="EI15" s="232"/>
      <c r="EJ15" s="230"/>
      <c r="EK15" s="231"/>
      <c r="EL15" s="231"/>
      <c r="EM15" s="231"/>
      <c r="EN15" s="231"/>
      <c r="EO15" s="231"/>
      <c r="EP15" s="231"/>
      <c r="EQ15" s="231"/>
      <c r="ER15" s="231"/>
      <c r="ES15" s="232"/>
      <c r="ET15" s="233" t="s">
        <v>184</v>
      </c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5"/>
      <c r="FF15" s="233">
        <v>1260</v>
      </c>
      <c r="FG15" s="263"/>
      <c r="FH15" s="263"/>
      <c r="FI15" s="263"/>
      <c r="FJ15" s="263"/>
      <c r="FK15" s="263"/>
      <c r="FL15" s="263"/>
      <c r="FM15" s="263"/>
      <c r="FN15" s="263"/>
    </row>
    <row r="16" spans="1:170" s="59" customFormat="1" ht="39.75" customHeight="1" x14ac:dyDescent="0.2">
      <c r="A16" s="236" t="s">
        <v>164</v>
      </c>
      <c r="B16" s="237"/>
      <c r="C16" s="237"/>
      <c r="D16" s="237"/>
      <c r="E16" s="238"/>
      <c r="F16" s="233" t="s">
        <v>127</v>
      </c>
      <c r="G16" s="234"/>
      <c r="H16" s="234"/>
      <c r="I16" s="234"/>
      <c r="J16" s="234"/>
      <c r="K16" s="234"/>
      <c r="L16" s="234"/>
      <c r="M16" s="234"/>
      <c r="N16" s="234"/>
      <c r="O16" s="235"/>
      <c r="P16" s="239" t="s">
        <v>200</v>
      </c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1"/>
      <c r="AE16" s="233" t="s">
        <v>201</v>
      </c>
      <c r="AF16" s="234"/>
      <c r="AG16" s="234"/>
      <c r="AH16" s="234"/>
      <c r="AI16" s="234"/>
      <c r="AJ16" s="234"/>
      <c r="AK16" s="234"/>
      <c r="AL16" s="234"/>
      <c r="AM16" s="234"/>
      <c r="AN16" s="235"/>
      <c r="AO16" s="233">
        <v>6</v>
      </c>
      <c r="AP16" s="234"/>
      <c r="AQ16" s="234"/>
      <c r="AR16" s="234"/>
      <c r="AS16" s="234"/>
      <c r="AT16" s="234"/>
      <c r="AU16" s="234"/>
      <c r="AV16" s="234"/>
      <c r="AW16" s="234"/>
      <c r="AX16" s="235"/>
      <c r="AY16" s="233" t="s">
        <v>202</v>
      </c>
      <c r="AZ16" s="234"/>
      <c r="BA16" s="234"/>
      <c r="BB16" s="234"/>
      <c r="BC16" s="234"/>
      <c r="BD16" s="234"/>
      <c r="BE16" s="234"/>
      <c r="BF16" s="234"/>
      <c r="BG16" s="234"/>
      <c r="BH16" s="235"/>
      <c r="BI16" s="230">
        <v>6</v>
      </c>
      <c r="BJ16" s="231"/>
      <c r="BK16" s="231"/>
      <c r="BL16" s="231"/>
      <c r="BM16" s="231"/>
      <c r="BN16" s="231"/>
      <c r="BO16" s="231"/>
      <c r="BP16" s="231"/>
      <c r="BQ16" s="231"/>
      <c r="BR16" s="232"/>
      <c r="BS16" s="230"/>
      <c r="BT16" s="231"/>
      <c r="BU16" s="231"/>
      <c r="BV16" s="231"/>
      <c r="BW16" s="231"/>
      <c r="BX16" s="231"/>
      <c r="BY16" s="231"/>
      <c r="BZ16" s="231"/>
      <c r="CA16" s="232"/>
      <c r="CB16" s="230"/>
      <c r="CC16" s="231"/>
      <c r="CD16" s="231"/>
      <c r="CE16" s="231"/>
      <c r="CF16" s="231"/>
      <c r="CG16" s="231"/>
      <c r="CH16" s="231"/>
      <c r="CI16" s="231"/>
      <c r="CJ16" s="231"/>
      <c r="CK16" s="232"/>
      <c r="CL16" s="230"/>
      <c r="CM16" s="231"/>
      <c r="CN16" s="231"/>
      <c r="CO16" s="231"/>
      <c r="CP16" s="231"/>
      <c r="CQ16" s="231"/>
      <c r="CR16" s="231"/>
      <c r="CS16" s="231"/>
      <c r="CT16" s="231"/>
      <c r="CU16" s="232"/>
      <c r="CV16" s="230">
        <v>1</v>
      </c>
      <c r="CW16" s="231"/>
      <c r="CX16" s="231"/>
      <c r="CY16" s="231"/>
      <c r="CZ16" s="231"/>
      <c r="DA16" s="231"/>
      <c r="DB16" s="231"/>
      <c r="DC16" s="231"/>
      <c r="DD16" s="231"/>
      <c r="DE16" s="232"/>
      <c r="DF16" s="230"/>
      <c r="DG16" s="231"/>
      <c r="DH16" s="231"/>
      <c r="DI16" s="231"/>
      <c r="DJ16" s="231"/>
      <c r="DK16" s="231"/>
      <c r="DL16" s="231"/>
      <c r="DM16" s="231"/>
      <c r="DN16" s="231"/>
      <c r="DO16" s="232"/>
      <c r="DP16" s="230"/>
      <c r="DQ16" s="231"/>
      <c r="DR16" s="231"/>
      <c r="DS16" s="231"/>
      <c r="DT16" s="231"/>
      <c r="DU16" s="231"/>
      <c r="DV16" s="231"/>
      <c r="DW16" s="231"/>
      <c r="DX16" s="231"/>
      <c r="DY16" s="232"/>
      <c r="DZ16" s="230">
        <v>1</v>
      </c>
      <c r="EA16" s="231"/>
      <c r="EB16" s="231"/>
      <c r="EC16" s="231"/>
      <c r="ED16" s="231"/>
      <c r="EE16" s="231"/>
      <c r="EF16" s="231"/>
      <c r="EG16" s="231"/>
      <c r="EH16" s="231"/>
      <c r="EI16" s="232"/>
      <c r="EJ16" s="230"/>
      <c r="EK16" s="231"/>
      <c r="EL16" s="231"/>
      <c r="EM16" s="231"/>
      <c r="EN16" s="231"/>
      <c r="EO16" s="231"/>
      <c r="EP16" s="231"/>
      <c r="EQ16" s="231"/>
      <c r="ER16" s="231"/>
      <c r="ES16" s="232"/>
      <c r="ET16" s="233" t="s">
        <v>184</v>
      </c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5"/>
      <c r="FF16" s="233">
        <v>800</v>
      </c>
      <c r="FG16" s="263"/>
      <c r="FH16" s="263"/>
      <c r="FI16" s="263"/>
      <c r="FJ16" s="263"/>
      <c r="FK16" s="263"/>
      <c r="FL16" s="263"/>
      <c r="FM16" s="263"/>
      <c r="FN16" s="263"/>
    </row>
    <row r="17" spans="1:170" s="59" customFormat="1" ht="38.25" customHeight="1" x14ac:dyDescent="0.2">
      <c r="A17" s="236" t="s">
        <v>165</v>
      </c>
      <c r="B17" s="237"/>
      <c r="C17" s="237"/>
      <c r="D17" s="237"/>
      <c r="E17" s="238"/>
      <c r="F17" s="233" t="s">
        <v>127</v>
      </c>
      <c r="G17" s="234"/>
      <c r="H17" s="234"/>
      <c r="I17" s="234"/>
      <c r="J17" s="234"/>
      <c r="K17" s="234"/>
      <c r="L17" s="234"/>
      <c r="M17" s="234"/>
      <c r="N17" s="234"/>
      <c r="O17" s="235"/>
      <c r="P17" s="239" t="s">
        <v>203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1"/>
      <c r="AE17" s="233" t="s">
        <v>204</v>
      </c>
      <c r="AF17" s="234"/>
      <c r="AG17" s="234"/>
      <c r="AH17" s="234"/>
      <c r="AI17" s="234"/>
      <c r="AJ17" s="234"/>
      <c r="AK17" s="234"/>
      <c r="AL17" s="234"/>
      <c r="AM17" s="234"/>
      <c r="AN17" s="235"/>
      <c r="AO17" s="233">
        <v>6</v>
      </c>
      <c r="AP17" s="234"/>
      <c r="AQ17" s="234"/>
      <c r="AR17" s="234"/>
      <c r="AS17" s="234"/>
      <c r="AT17" s="234"/>
      <c r="AU17" s="234"/>
      <c r="AV17" s="234"/>
      <c r="AW17" s="234"/>
      <c r="AX17" s="235"/>
      <c r="AY17" s="233" t="s">
        <v>205</v>
      </c>
      <c r="AZ17" s="234"/>
      <c r="BA17" s="234"/>
      <c r="BB17" s="234"/>
      <c r="BC17" s="234"/>
      <c r="BD17" s="234"/>
      <c r="BE17" s="234"/>
      <c r="BF17" s="234"/>
      <c r="BG17" s="234"/>
      <c r="BH17" s="235"/>
      <c r="BI17" s="230">
        <v>6</v>
      </c>
      <c r="BJ17" s="231"/>
      <c r="BK17" s="231"/>
      <c r="BL17" s="231"/>
      <c r="BM17" s="231"/>
      <c r="BN17" s="231"/>
      <c r="BO17" s="231"/>
      <c r="BP17" s="231"/>
      <c r="BQ17" s="231"/>
      <c r="BR17" s="232"/>
      <c r="BS17" s="230"/>
      <c r="BT17" s="231"/>
      <c r="BU17" s="231"/>
      <c r="BV17" s="231"/>
      <c r="BW17" s="231"/>
      <c r="BX17" s="231"/>
      <c r="BY17" s="231"/>
      <c r="BZ17" s="231"/>
      <c r="CA17" s="232"/>
      <c r="CB17" s="230"/>
      <c r="CC17" s="231"/>
      <c r="CD17" s="231"/>
      <c r="CE17" s="231"/>
      <c r="CF17" s="231"/>
      <c r="CG17" s="231"/>
      <c r="CH17" s="231"/>
      <c r="CI17" s="231"/>
      <c r="CJ17" s="231"/>
      <c r="CK17" s="232"/>
      <c r="CL17" s="230"/>
      <c r="CM17" s="231"/>
      <c r="CN17" s="231"/>
      <c r="CO17" s="231"/>
      <c r="CP17" s="231"/>
      <c r="CQ17" s="231"/>
      <c r="CR17" s="231"/>
      <c r="CS17" s="231"/>
      <c r="CT17" s="231"/>
      <c r="CU17" s="232"/>
      <c r="CV17" s="230">
        <v>1</v>
      </c>
      <c r="CW17" s="231"/>
      <c r="CX17" s="231"/>
      <c r="CY17" s="231"/>
      <c r="CZ17" s="231"/>
      <c r="DA17" s="231"/>
      <c r="DB17" s="231"/>
      <c r="DC17" s="231"/>
      <c r="DD17" s="231"/>
      <c r="DE17" s="232"/>
      <c r="DF17" s="230"/>
      <c r="DG17" s="231"/>
      <c r="DH17" s="231"/>
      <c r="DI17" s="231"/>
      <c r="DJ17" s="231"/>
      <c r="DK17" s="231"/>
      <c r="DL17" s="231"/>
      <c r="DM17" s="231"/>
      <c r="DN17" s="231"/>
      <c r="DO17" s="232"/>
      <c r="DP17" s="230"/>
      <c r="DQ17" s="231"/>
      <c r="DR17" s="231"/>
      <c r="DS17" s="231"/>
      <c r="DT17" s="231"/>
      <c r="DU17" s="231"/>
      <c r="DV17" s="231"/>
      <c r="DW17" s="231"/>
      <c r="DX17" s="231"/>
      <c r="DY17" s="232"/>
      <c r="DZ17" s="230">
        <v>1</v>
      </c>
      <c r="EA17" s="231"/>
      <c r="EB17" s="231"/>
      <c r="EC17" s="231"/>
      <c r="ED17" s="231"/>
      <c r="EE17" s="231"/>
      <c r="EF17" s="231"/>
      <c r="EG17" s="231"/>
      <c r="EH17" s="231"/>
      <c r="EI17" s="232"/>
      <c r="EJ17" s="230"/>
      <c r="EK17" s="231"/>
      <c r="EL17" s="231"/>
      <c r="EM17" s="231"/>
      <c r="EN17" s="231"/>
      <c r="EO17" s="231"/>
      <c r="EP17" s="231"/>
      <c r="EQ17" s="231"/>
      <c r="ER17" s="231"/>
      <c r="ES17" s="232"/>
      <c r="ET17" s="233" t="s">
        <v>184</v>
      </c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5"/>
      <c r="FF17" s="233"/>
      <c r="FG17" s="263"/>
      <c r="FH17" s="263"/>
      <c r="FI17" s="263"/>
      <c r="FJ17" s="263"/>
      <c r="FK17" s="263"/>
      <c r="FL17" s="263"/>
      <c r="FM17" s="263"/>
      <c r="FN17" s="263"/>
    </row>
    <row r="18" spans="1:170" s="59" customFormat="1" ht="39.75" customHeight="1" x14ac:dyDescent="0.2">
      <c r="A18" s="236" t="s">
        <v>166</v>
      </c>
      <c r="B18" s="237"/>
      <c r="C18" s="237"/>
      <c r="D18" s="237"/>
      <c r="E18" s="238"/>
      <c r="F18" s="233" t="s">
        <v>127</v>
      </c>
      <c r="G18" s="234"/>
      <c r="H18" s="234"/>
      <c r="I18" s="234"/>
      <c r="J18" s="234"/>
      <c r="K18" s="234"/>
      <c r="L18" s="234"/>
      <c r="M18" s="234"/>
      <c r="N18" s="234"/>
      <c r="O18" s="235"/>
      <c r="P18" s="239" t="s">
        <v>206</v>
      </c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1"/>
      <c r="AE18" s="233" t="s">
        <v>207</v>
      </c>
      <c r="AF18" s="234"/>
      <c r="AG18" s="234"/>
      <c r="AH18" s="234"/>
      <c r="AI18" s="234"/>
      <c r="AJ18" s="234"/>
      <c r="AK18" s="234"/>
      <c r="AL18" s="234"/>
      <c r="AM18" s="234"/>
      <c r="AN18" s="235"/>
      <c r="AO18" s="233">
        <v>6</v>
      </c>
      <c r="AP18" s="234"/>
      <c r="AQ18" s="234"/>
      <c r="AR18" s="234"/>
      <c r="AS18" s="234"/>
      <c r="AT18" s="234"/>
      <c r="AU18" s="234"/>
      <c r="AV18" s="234"/>
      <c r="AW18" s="234"/>
      <c r="AX18" s="235"/>
      <c r="AY18" s="233" t="s">
        <v>208</v>
      </c>
      <c r="AZ18" s="234"/>
      <c r="BA18" s="234"/>
      <c r="BB18" s="234"/>
      <c r="BC18" s="234"/>
      <c r="BD18" s="234"/>
      <c r="BE18" s="234"/>
      <c r="BF18" s="234"/>
      <c r="BG18" s="234"/>
      <c r="BH18" s="235"/>
      <c r="BI18" s="230">
        <v>6</v>
      </c>
      <c r="BJ18" s="231"/>
      <c r="BK18" s="231"/>
      <c r="BL18" s="231"/>
      <c r="BM18" s="231"/>
      <c r="BN18" s="231"/>
      <c r="BO18" s="231"/>
      <c r="BP18" s="231"/>
      <c r="BQ18" s="231"/>
      <c r="BR18" s="232"/>
      <c r="BS18" s="230"/>
      <c r="BT18" s="231"/>
      <c r="BU18" s="231"/>
      <c r="BV18" s="231"/>
      <c r="BW18" s="231"/>
      <c r="BX18" s="231"/>
      <c r="BY18" s="231"/>
      <c r="BZ18" s="231"/>
      <c r="CA18" s="232"/>
      <c r="CB18" s="230"/>
      <c r="CC18" s="231"/>
      <c r="CD18" s="231"/>
      <c r="CE18" s="231"/>
      <c r="CF18" s="231"/>
      <c r="CG18" s="231"/>
      <c r="CH18" s="231"/>
      <c r="CI18" s="231"/>
      <c r="CJ18" s="231"/>
      <c r="CK18" s="232"/>
      <c r="CL18" s="230"/>
      <c r="CM18" s="231"/>
      <c r="CN18" s="231"/>
      <c r="CO18" s="231"/>
      <c r="CP18" s="231"/>
      <c r="CQ18" s="231"/>
      <c r="CR18" s="231"/>
      <c r="CS18" s="231"/>
      <c r="CT18" s="231"/>
      <c r="CU18" s="232"/>
      <c r="CV18" s="230">
        <v>1</v>
      </c>
      <c r="CW18" s="231"/>
      <c r="CX18" s="231"/>
      <c r="CY18" s="231"/>
      <c r="CZ18" s="231"/>
      <c r="DA18" s="231"/>
      <c r="DB18" s="231"/>
      <c r="DC18" s="231"/>
      <c r="DD18" s="231"/>
      <c r="DE18" s="232"/>
      <c r="DF18" s="230"/>
      <c r="DG18" s="231"/>
      <c r="DH18" s="231"/>
      <c r="DI18" s="231"/>
      <c r="DJ18" s="231"/>
      <c r="DK18" s="231"/>
      <c r="DL18" s="231"/>
      <c r="DM18" s="231"/>
      <c r="DN18" s="231"/>
      <c r="DO18" s="232"/>
      <c r="DP18" s="230"/>
      <c r="DQ18" s="231"/>
      <c r="DR18" s="231"/>
      <c r="DS18" s="231"/>
      <c r="DT18" s="231"/>
      <c r="DU18" s="231"/>
      <c r="DV18" s="231"/>
      <c r="DW18" s="231"/>
      <c r="DX18" s="231"/>
      <c r="DY18" s="232"/>
      <c r="DZ18" s="230">
        <v>1</v>
      </c>
      <c r="EA18" s="231"/>
      <c r="EB18" s="231"/>
      <c r="EC18" s="231"/>
      <c r="ED18" s="231"/>
      <c r="EE18" s="231"/>
      <c r="EF18" s="231"/>
      <c r="EG18" s="231"/>
      <c r="EH18" s="231"/>
      <c r="EI18" s="232"/>
      <c r="EJ18" s="230"/>
      <c r="EK18" s="231"/>
      <c r="EL18" s="231"/>
      <c r="EM18" s="231"/>
      <c r="EN18" s="231"/>
      <c r="EO18" s="231"/>
      <c r="EP18" s="231"/>
      <c r="EQ18" s="231"/>
      <c r="ER18" s="231"/>
      <c r="ES18" s="232"/>
      <c r="ET18" s="233" t="s">
        <v>184</v>
      </c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5"/>
      <c r="FF18" s="233">
        <v>560</v>
      </c>
      <c r="FG18" s="263"/>
      <c r="FH18" s="263"/>
      <c r="FI18" s="263"/>
      <c r="FJ18" s="263"/>
      <c r="FK18" s="263"/>
      <c r="FL18" s="263"/>
      <c r="FM18" s="263"/>
      <c r="FN18" s="263"/>
    </row>
    <row r="19" spans="1:170" s="59" customFormat="1" ht="37.5" customHeight="1" x14ac:dyDescent="0.2">
      <c r="A19" s="236" t="s">
        <v>167</v>
      </c>
      <c r="B19" s="237"/>
      <c r="C19" s="237"/>
      <c r="D19" s="237"/>
      <c r="E19" s="238"/>
      <c r="F19" s="233" t="s">
        <v>127</v>
      </c>
      <c r="G19" s="234"/>
      <c r="H19" s="234"/>
      <c r="I19" s="234"/>
      <c r="J19" s="234"/>
      <c r="K19" s="234"/>
      <c r="L19" s="234"/>
      <c r="M19" s="234"/>
      <c r="N19" s="234"/>
      <c r="O19" s="235"/>
      <c r="P19" s="239" t="s">
        <v>209</v>
      </c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1"/>
      <c r="AE19" s="233" t="s">
        <v>210</v>
      </c>
      <c r="AF19" s="234"/>
      <c r="AG19" s="234"/>
      <c r="AH19" s="234"/>
      <c r="AI19" s="234"/>
      <c r="AJ19" s="234"/>
      <c r="AK19" s="234"/>
      <c r="AL19" s="234"/>
      <c r="AM19" s="234"/>
      <c r="AN19" s="235"/>
      <c r="AO19" s="233">
        <v>6</v>
      </c>
      <c r="AP19" s="234"/>
      <c r="AQ19" s="234"/>
      <c r="AR19" s="234"/>
      <c r="AS19" s="234"/>
      <c r="AT19" s="234"/>
      <c r="AU19" s="234"/>
      <c r="AV19" s="234"/>
      <c r="AW19" s="234"/>
      <c r="AX19" s="235"/>
      <c r="AY19" s="233" t="s">
        <v>211</v>
      </c>
      <c r="AZ19" s="234"/>
      <c r="BA19" s="234"/>
      <c r="BB19" s="234"/>
      <c r="BC19" s="234"/>
      <c r="BD19" s="234"/>
      <c r="BE19" s="234"/>
      <c r="BF19" s="234"/>
      <c r="BG19" s="234"/>
      <c r="BH19" s="235"/>
      <c r="BI19" s="230">
        <v>6</v>
      </c>
      <c r="BJ19" s="231"/>
      <c r="BK19" s="231"/>
      <c r="BL19" s="231"/>
      <c r="BM19" s="231"/>
      <c r="BN19" s="231"/>
      <c r="BO19" s="231"/>
      <c r="BP19" s="231"/>
      <c r="BQ19" s="231"/>
      <c r="BR19" s="232"/>
      <c r="BS19" s="230"/>
      <c r="BT19" s="231"/>
      <c r="BU19" s="231"/>
      <c r="BV19" s="231"/>
      <c r="BW19" s="231"/>
      <c r="BX19" s="231"/>
      <c r="BY19" s="231"/>
      <c r="BZ19" s="231"/>
      <c r="CA19" s="232"/>
      <c r="CB19" s="230"/>
      <c r="CC19" s="231"/>
      <c r="CD19" s="231"/>
      <c r="CE19" s="231"/>
      <c r="CF19" s="231"/>
      <c r="CG19" s="231"/>
      <c r="CH19" s="231"/>
      <c r="CI19" s="231"/>
      <c r="CJ19" s="231"/>
      <c r="CK19" s="232"/>
      <c r="CL19" s="230"/>
      <c r="CM19" s="231"/>
      <c r="CN19" s="231"/>
      <c r="CO19" s="231"/>
      <c r="CP19" s="231"/>
      <c r="CQ19" s="231"/>
      <c r="CR19" s="231"/>
      <c r="CS19" s="231"/>
      <c r="CT19" s="231"/>
      <c r="CU19" s="232"/>
      <c r="CV19" s="230">
        <v>1</v>
      </c>
      <c r="CW19" s="231"/>
      <c r="CX19" s="231"/>
      <c r="CY19" s="231"/>
      <c r="CZ19" s="231"/>
      <c r="DA19" s="231"/>
      <c r="DB19" s="231"/>
      <c r="DC19" s="231"/>
      <c r="DD19" s="231"/>
      <c r="DE19" s="232"/>
      <c r="DF19" s="230"/>
      <c r="DG19" s="231"/>
      <c r="DH19" s="231"/>
      <c r="DI19" s="231"/>
      <c r="DJ19" s="231"/>
      <c r="DK19" s="231"/>
      <c r="DL19" s="231"/>
      <c r="DM19" s="231"/>
      <c r="DN19" s="231"/>
      <c r="DO19" s="232"/>
      <c r="DP19" s="230"/>
      <c r="DQ19" s="231"/>
      <c r="DR19" s="231"/>
      <c r="DS19" s="231"/>
      <c r="DT19" s="231"/>
      <c r="DU19" s="231"/>
      <c r="DV19" s="231"/>
      <c r="DW19" s="231"/>
      <c r="DX19" s="231"/>
      <c r="DY19" s="232"/>
      <c r="DZ19" s="230">
        <v>1</v>
      </c>
      <c r="EA19" s="231"/>
      <c r="EB19" s="231"/>
      <c r="EC19" s="231"/>
      <c r="ED19" s="231"/>
      <c r="EE19" s="231"/>
      <c r="EF19" s="231"/>
      <c r="EG19" s="231"/>
      <c r="EH19" s="231"/>
      <c r="EI19" s="232"/>
      <c r="EJ19" s="230"/>
      <c r="EK19" s="231"/>
      <c r="EL19" s="231"/>
      <c r="EM19" s="231"/>
      <c r="EN19" s="231"/>
      <c r="EO19" s="231"/>
      <c r="EP19" s="231"/>
      <c r="EQ19" s="231"/>
      <c r="ER19" s="231"/>
      <c r="ES19" s="232"/>
      <c r="ET19" s="233" t="s">
        <v>184</v>
      </c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5"/>
      <c r="FF19" s="233">
        <v>720</v>
      </c>
      <c r="FG19" s="263"/>
      <c r="FH19" s="263"/>
      <c r="FI19" s="263"/>
      <c r="FJ19" s="263"/>
      <c r="FK19" s="263"/>
      <c r="FL19" s="263"/>
      <c r="FM19" s="263"/>
      <c r="FN19" s="263"/>
    </row>
    <row r="20" spans="1:170" s="59" customFormat="1" ht="26.25" customHeight="1" x14ac:dyDescent="0.2">
      <c r="A20" s="236" t="s">
        <v>168</v>
      </c>
      <c r="B20" s="237"/>
      <c r="C20" s="237"/>
      <c r="D20" s="237"/>
      <c r="E20" s="238"/>
      <c r="F20" s="233" t="s">
        <v>127</v>
      </c>
      <c r="G20" s="234"/>
      <c r="H20" s="234"/>
      <c r="I20" s="234"/>
      <c r="J20" s="234"/>
      <c r="K20" s="234"/>
      <c r="L20" s="234"/>
      <c r="M20" s="234"/>
      <c r="N20" s="234"/>
      <c r="O20" s="235"/>
      <c r="P20" s="233" t="s">
        <v>212</v>
      </c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5"/>
      <c r="AE20" s="233" t="s">
        <v>213</v>
      </c>
      <c r="AF20" s="234"/>
      <c r="AG20" s="234"/>
      <c r="AH20" s="234"/>
      <c r="AI20" s="234"/>
      <c r="AJ20" s="234"/>
      <c r="AK20" s="234"/>
      <c r="AL20" s="234"/>
      <c r="AM20" s="234"/>
      <c r="AN20" s="235"/>
      <c r="AO20" s="233">
        <v>6</v>
      </c>
      <c r="AP20" s="234"/>
      <c r="AQ20" s="234"/>
      <c r="AR20" s="234"/>
      <c r="AS20" s="234"/>
      <c r="AT20" s="234"/>
      <c r="AU20" s="234"/>
      <c r="AV20" s="234"/>
      <c r="AW20" s="234"/>
      <c r="AX20" s="235"/>
      <c r="AY20" s="233" t="s">
        <v>214</v>
      </c>
      <c r="AZ20" s="234"/>
      <c r="BA20" s="234"/>
      <c r="BB20" s="234"/>
      <c r="BC20" s="234"/>
      <c r="BD20" s="234"/>
      <c r="BE20" s="234"/>
      <c r="BF20" s="234"/>
      <c r="BG20" s="234"/>
      <c r="BH20" s="235"/>
      <c r="BI20" s="230">
        <v>6</v>
      </c>
      <c r="BJ20" s="231"/>
      <c r="BK20" s="231"/>
      <c r="BL20" s="231"/>
      <c r="BM20" s="231"/>
      <c r="BN20" s="231"/>
      <c r="BO20" s="231"/>
      <c r="BP20" s="231"/>
      <c r="BQ20" s="231"/>
      <c r="BR20" s="232"/>
      <c r="BS20" s="230"/>
      <c r="BT20" s="231"/>
      <c r="BU20" s="231"/>
      <c r="BV20" s="231"/>
      <c r="BW20" s="231"/>
      <c r="BX20" s="231"/>
      <c r="BY20" s="231"/>
      <c r="BZ20" s="231"/>
      <c r="CA20" s="232"/>
      <c r="CB20" s="230"/>
      <c r="CC20" s="231"/>
      <c r="CD20" s="231"/>
      <c r="CE20" s="231"/>
      <c r="CF20" s="231"/>
      <c r="CG20" s="231"/>
      <c r="CH20" s="231"/>
      <c r="CI20" s="231"/>
      <c r="CJ20" s="231"/>
      <c r="CK20" s="232"/>
      <c r="CL20" s="230">
        <v>1</v>
      </c>
      <c r="CM20" s="231"/>
      <c r="CN20" s="231"/>
      <c r="CO20" s="231"/>
      <c r="CP20" s="231"/>
      <c r="CQ20" s="231"/>
      <c r="CR20" s="231"/>
      <c r="CS20" s="231"/>
      <c r="CT20" s="231"/>
      <c r="CU20" s="232"/>
      <c r="CV20" s="230"/>
      <c r="CW20" s="231"/>
      <c r="CX20" s="231"/>
      <c r="CY20" s="231"/>
      <c r="CZ20" s="231"/>
      <c r="DA20" s="231"/>
      <c r="DB20" s="231"/>
      <c r="DC20" s="231"/>
      <c r="DD20" s="231"/>
      <c r="DE20" s="232"/>
      <c r="DF20" s="230"/>
      <c r="DG20" s="231"/>
      <c r="DH20" s="231"/>
      <c r="DI20" s="231"/>
      <c r="DJ20" s="231"/>
      <c r="DK20" s="231"/>
      <c r="DL20" s="231"/>
      <c r="DM20" s="231"/>
      <c r="DN20" s="231"/>
      <c r="DO20" s="232"/>
      <c r="DP20" s="230"/>
      <c r="DQ20" s="231"/>
      <c r="DR20" s="231"/>
      <c r="DS20" s="231"/>
      <c r="DT20" s="231"/>
      <c r="DU20" s="231"/>
      <c r="DV20" s="231"/>
      <c r="DW20" s="231"/>
      <c r="DX20" s="231"/>
      <c r="DY20" s="232"/>
      <c r="DZ20" s="230">
        <v>1</v>
      </c>
      <c r="EA20" s="231"/>
      <c r="EB20" s="231"/>
      <c r="EC20" s="231"/>
      <c r="ED20" s="231"/>
      <c r="EE20" s="231"/>
      <c r="EF20" s="231"/>
      <c r="EG20" s="231"/>
      <c r="EH20" s="231"/>
      <c r="EI20" s="232"/>
      <c r="EJ20" s="230"/>
      <c r="EK20" s="231"/>
      <c r="EL20" s="231"/>
      <c r="EM20" s="231"/>
      <c r="EN20" s="231"/>
      <c r="EO20" s="231"/>
      <c r="EP20" s="231"/>
      <c r="EQ20" s="231"/>
      <c r="ER20" s="231"/>
      <c r="ES20" s="232"/>
      <c r="ET20" s="233" t="s">
        <v>184</v>
      </c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5"/>
      <c r="FF20" s="233"/>
      <c r="FG20" s="263"/>
      <c r="FH20" s="263"/>
      <c r="FI20" s="263"/>
      <c r="FJ20" s="263"/>
      <c r="FK20" s="263"/>
      <c r="FL20" s="263"/>
      <c r="FM20" s="263"/>
      <c r="FN20" s="263"/>
    </row>
    <row r="21" spans="1:170" s="59" customFormat="1" ht="26.25" customHeight="1" x14ac:dyDescent="0.2">
      <c r="A21" s="236" t="s">
        <v>169</v>
      </c>
      <c r="B21" s="237"/>
      <c r="C21" s="237"/>
      <c r="D21" s="237"/>
      <c r="E21" s="238"/>
      <c r="F21" s="233" t="s">
        <v>127</v>
      </c>
      <c r="G21" s="234"/>
      <c r="H21" s="234"/>
      <c r="I21" s="234"/>
      <c r="J21" s="234"/>
      <c r="K21" s="234"/>
      <c r="L21" s="234"/>
      <c r="M21" s="234"/>
      <c r="N21" s="234"/>
      <c r="O21" s="235"/>
      <c r="P21" s="233" t="s">
        <v>215</v>
      </c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5"/>
      <c r="AE21" s="233" t="s">
        <v>213</v>
      </c>
      <c r="AF21" s="234"/>
      <c r="AG21" s="234"/>
      <c r="AH21" s="234"/>
      <c r="AI21" s="234"/>
      <c r="AJ21" s="234"/>
      <c r="AK21" s="234"/>
      <c r="AL21" s="234"/>
      <c r="AM21" s="234"/>
      <c r="AN21" s="235"/>
      <c r="AO21" s="233">
        <v>6</v>
      </c>
      <c r="AP21" s="234"/>
      <c r="AQ21" s="234"/>
      <c r="AR21" s="234"/>
      <c r="AS21" s="234"/>
      <c r="AT21" s="234"/>
      <c r="AU21" s="234"/>
      <c r="AV21" s="234"/>
      <c r="AW21" s="234"/>
      <c r="AX21" s="235"/>
      <c r="AY21" s="233" t="s">
        <v>216</v>
      </c>
      <c r="AZ21" s="234"/>
      <c r="BA21" s="234"/>
      <c r="BB21" s="234"/>
      <c r="BC21" s="234"/>
      <c r="BD21" s="234"/>
      <c r="BE21" s="234"/>
      <c r="BF21" s="234"/>
      <c r="BG21" s="234"/>
      <c r="BH21" s="235"/>
      <c r="BI21" s="230">
        <v>6</v>
      </c>
      <c r="BJ21" s="231"/>
      <c r="BK21" s="231"/>
      <c r="BL21" s="231"/>
      <c r="BM21" s="231"/>
      <c r="BN21" s="231"/>
      <c r="BO21" s="231"/>
      <c r="BP21" s="231"/>
      <c r="BQ21" s="231"/>
      <c r="BR21" s="232"/>
      <c r="BS21" s="230"/>
      <c r="BT21" s="231"/>
      <c r="BU21" s="231"/>
      <c r="BV21" s="231"/>
      <c r="BW21" s="231"/>
      <c r="BX21" s="231"/>
      <c r="BY21" s="231"/>
      <c r="BZ21" s="231"/>
      <c r="CA21" s="232"/>
      <c r="CB21" s="230"/>
      <c r="CC21" s="231"/>
      <c r="CD21" s="231"/>
      <c r="CE21" s="231"/>
      <c r="CF21" s="231"/>
      <c r="CG21" s="231"/>
      <c r="CH21" s="231"/>
      <c r="CI21" s="231"/>
      <c r="CJ21" s="231"/>
      <c r="CK21" s="232"/>
      <c r="CL21" s="230">
        <v>1</v>
      </c>
      <c r="CM21" s="231"/>
      <c r="CN21" s="231"/>
      <c r="CO21" s="231"/>
      <c r="CP21" s="231"/>
      <c r="CQ21" s="231"/>
      <c r="CR21" s="231"/>
      <c r="CS21" s="231"/>
      <c r="CT21" s="231"/>
      <c r="CU21" s="232"/>
      <c r="CV21" s="230"/>
      <c r="CW21" s="231"/>
      <c r="CX21" s="231"/>
      <c r="CY21" s="231"/>
      <c r="CZ21" s="231"/>
      <c r="DA21" s="231"/>
      <c r="DB21" s="231"/>
      <c r="DC21" s="231"/>
      <c r="DD21" s="231"/>
      <c r="DE21" s="232"/>
      <c r="DF21" s="230"/>
      <c r="DG21" s="231"/>
      <c r="DH21" s="231"/>
      <c r="DI21" s="231"/>
      <c r="DJ21" s="231"/>
      <c r="DK21" s="231"/>
      <c r="DL21" s="231"/>
      <c r="DM21" s="231"/>
      <c r="DN21" s="231"/>
      <c r="DO21" s="232"/>
      <c r="DP21" s="230"/>
      <c r="DQ21" s="231"/>
      <c r="DR21" s="231"/>
      <c r="DS21" s="231"/>
      <c r="DT21" s="231"/>
      <c r="DU21" s="231"/>
      <c r="DV21" s="231"/>
      <c r="DW21" s="231"/>
      <c r="DX21" s="231"/>
      <c r="DY21" s="232"/>
      <c r="DZ21" s="230">
        <v>1</v>
      </c>
      <c r="EA21" s="231"/>
      <c r="EB21" s="231"/>
      <c r="EC21" s="231"/>
      <c r="ED21" s="231"/>
      <c r="EE21" s="231"/>
      <c r="EF21" s="231"/>
      <c r="EG21" s="231"/>
      <c r="EH21" s="231"/>
      <c r="EI21" s="232"/>
      <c r="EJ21" s="230"/>
      <c r="EK21" s="231"/>
      <c r="EL21" s="231"/>
      <c r="EM21" s="231"/>
      <c r="EN21" s="231"/>
      <c r="EO21" s="231"/>
      <c r="EP21" s="231"/>
      <c r="EQ21" s="231"/>
      <c r="ER21" s="231"/>
      <c r="ES21" s="232"/>
      <c r="ET21" s="233" t="s">
        <v>184</v>
      </c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  <c r="FF21" s="233"/>
      <c r="FG21" s="263"/>
      <c r="FH21" s="263"/>
      <c r="FI21" s="263"/>
      <c r="FJ21" s="263"/>
      <c r="FK21" s="263"/>
      <c r="FL21" s="263"/>
      <c r="FM21" s="263"/>
      <c r="FN21" s="263"/>
    </row>
    <row r="22" spans="1:170" s="59" customFormat="1" ht="24.75" customHeight="1" x14ac:dyDescent="0.2">
      <c r="A22" s="236" t="s">
        <v>170</v>
      </c>
      <c r="B22" s="237"/>
      <c r="C22" s="237"/>
      <c r="D22" s="237"/>
      <c r="E22" s="238"/>
      <c r="F22" s="233" t="s">
        <v>127</v>
      </c>
      <c r="G22" s="234"/>
      <c r="H22" s="234"/>
      <c r="I22" s="234"/>
      <c r="J22" s="234"/>
      <c r="K22" s="234"/>
      <c r="L22" s="234"/>
      <c r="M22" s="234"/>
      <c r="N22" s="234"/>
      <c r="O22" s="235"/>
      <c r="P22" s="233" t="s">
        <v>217</v>
      </c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5"/>
      <c r="AE22" s="233" t="s">
        <v>218</v>
      </c>
      <c r="AF22" s="234"/>
      <c r="AG22" s="234"/>
      <c r="AH22" s="234"/>
      <c r="AI22" s="234"/>
      <c r="AJ22" s="234"/>
      <c r="AK22" s="234"/>
      <c r="AL22" s="234"/>
      <c r="AM22" s="234"/>
      <c r="AN22" s="235"/>
      <c r="AO22" s="233">
        <v>0.4</v>
      </c>
      <c r="AP22" s="234"/>
      <c r="AQ22" s="234"/>
      <c r="AR22" s="234"/>
      <c r="AS22" s="234"/>
      <c r="AT22" s="234"/>
      <c r="AU22" s="234"/>
      <c r="AV22" s="234"/>
      <c r="AW22" s="234"/>
      <c r="AX22" s="235"/>
      <c r="AY22" s="233" t="s">
        <v>219</v>
      </c>
      <c r="AZ22" s="234"/>
      <c r="BA22" s="234"/>
      <c r="BB22" s="234"/>
      <c r="BC22" s="234"/>
      <c r="BD22" s="234"/>
      <c r="BE22" s="234"/>
      <c r="BF22" s="234"/>
      <c r="BG22" s="234"/>
      <c r="BH22" s="235"/>
      <c r="BI22" s="230">
        <v>6</v>
      </c>
      <c r="BJ22" s="231"/>
      <c r="BK22" s="231"/>
      <c r="BL22" s="231"/>
      <c r="BM22" s="231"/>
      <c r="BN22" s="231"/>
      <c r="BO22" s="231"/>
      <c r="BP22" s="231"/>
      <c r="BQ22" s="231"/>
      <c r="BR22" s="232"/>
      <c r="BS22" s="230"/>
      <c r="BT22" s="231"/>
      <c r="BU22" s="231"/>
      <c r="BV22" s="231"/>
      <c r="BW22" s="231"/>
      <c r="BX22" s="231"/>
      <c r="BY22" s="231"/>
      <c r="BZ22" s="231"/>
      <c r="CA22" s="232"/>
      <c r="CB22" s="230"/>
      <c r="CC22" s="231"/>
      <c r="CD22" s="231"/>
      <c r="CE22" s="231"/>
      <c r="CF22" s="231"/>
      <c r="CG22" s="231"/>
      <c r="CH22" s="231"/>
      <c r="CI22" s="231"/>
      <c r="CJ22" s="231"/>
      <c r="CK22" s="232"/>
      <c r="CL22" s="230"/>
      <c r="CM22" s="231"/>
      <c r="CN22" s="231"/>
      <c r="CO22" s="231"/>
      <c r="CP22" s="231"/>
      <c r="CQ22" s="231"/>
      <c r="CR22" s="231"/>
      <c r="CS22" s="231"/>
      <c r="CT22" s="231"/>
      <c r="CU22" s="232"/>
      <c r="CV22" s="230">
        <v>1</v>
      </c>
      <c r="CW22" s="231"/>
      <c r="CX22" s="231"/>
      <c r="CY22" s="231"/>
      <c r="CZ22" s="231"/>
      <c r="DA22" s="231"/>
      <c r="DB22" s="231"/>
      <c r="DC22" s="231"/>
      <c r="DD22" s="231"/>
      <c r="DE22" s="232"/>
      <c r="DF22" s="230"/>
      <c r="DG22" s="231"/>
      <c r="DH22" s="231"/>
      <c r="DI22" s="231"/>
      <c r="DJ22" s="231"/>
      <c r="DK22" s="231"/>
      <c r="DL22" s="231"/>
      <c r="DM22" s="231"/>
      <c r="DN22" s="231"/>
      <c r="DO22" s="232"/>
      <c r="DP22" s="230"/>
      <c r="DQ22" s="231"/>
      <c r="DR22" s="231"/>
      <c r="DS22" s="231"/>
      <c r="DT22" s="231"/>
      <c r="DU22" s="231"/>
      <c r="DV22" s="231"/>
      <c r="DW22" s="231"/>
      <c r="DX22" s="231"/>
      <c r="DY22" s="232"/>
      <c r="DZ22" s="230"/>
      <c r="EA22" s="231"/>
      <c r="EB22" s="231"/>
      <c r="EC22" s="231"/>
      <c r="ED22" s="231"/>
      <c r="EE22" s="231"/>
      <c r="EF22" s="231"/>
      <c r="EG22" s="231"/>
      <c r="EH22" s="231"/>
      <c r="EI22" s="232"/>
      <c r="EJ22" s="230">
        <v>1</v>
      </c>
      <c r="EK22" s="231"/>
      <c r="EL22" s="231"/>
      <c r="EM22" s="231"/>
      <c r="EN22" s="231"/>
      <c r="EO22" s="231"/>
      <c r="EP22" s="231"/>
      <c r="EQ22" s="231"/>
      <c r="ER22" s="231"/>
      <c r="ES22" s="232"/>
      <c r="ET22" s="233" t="s">
        <v>184</v>
      </c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5"/>
      <c r="FF22" s="233">
        <v>50</v>
      </c>
      <c r="FG22" s="263"/>
      <c r="FH22" s="263"/>
      <c r="FI22" s="263"/>
      <c r="FJ22" s="263"/>
      <c r="FK22" s="263"/>
      <c r="FL22" s="263"/>
      <c r="FM22" s="263"/>
      <c r="FN22" s="263"/>
    </row>
    <row r="23" spans="1:170" s="59" customFormat="1" ht="40.5" customHeight="1" x14ac:dyDescent="0.2">
      <c r="A23" s="236" t="s">
        <v>171</v>
      </c>
      <c r="B23" s="237"/>
      <c r="C23" s="237"/>
      <c r="D23" s="237"/>
      <c r="E23" s="238"/>
      <c r="F23" s="233" t="s">
        <v>127</v>
      </c>
      <c r="G23" s="234"/>
      <c r="H23" s="234"/>
      <c r="I23" s="234"/>
      <c r="J23" s="234"/>
      <c r="K23" s="234"/>
      <c r="L23" s="234"/>
      <c r="M23" s="234"/>
      <c r="N23" s="234"/>
      <c r="O23" s="235"/>
      <c r="P23" s="233" t="s">
        <v>185</v>
      </c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5"/>
      <c r="AE23" s="233" t="s">
        <v>220</v>
      </c>
      <c r="AF23" s="234"/>
      <c r="AG23" s="234"/>
      <c r="AH23" s="234"/>
      <c r="AI23" s="234"/>
      <c r="AJ23" s="234"/>
      <c r="AK23" s="234"/>
      <c r="AL23" s="234"/>
      <c r="AM23" s="234"/>
      <c r="AN23" s="235"/>
      <c r="AO23" s="233">
        <v>6</v>
      </c>
      <c r="AP23" s="234"/>
      <c r="AQ23" s="234"/>
      <c r="AR23" s="234"/>
      <c r="AS23" s="234"/>
      <c r="AT23" s="234"/>
      <c r="AU23" s="234"/>
      <c r="AV23" s="234"/>
      <c r="AW23" s="234"/>
      <c r="AX23" s="235"/>
      <c r="AY23" s="233" t="s">
        <v>221</v>
      </c>
      <c r="AZ23" s="234"/>
      <c r="BA23" s="234"/>
      <c r="BB23" s="234"/>
      <c r="BC23" s="234"/>
      <c r="BD23" s="234"/>
      <c r="BE23" s="234"/>
      <c r="BF23" s="234"/>
      <c r="BG23" s="234"/>
      <c r="BH23" s="235"/>
      <c r="BI23" s="230">
        <v>6</v>
      </c>
      <c r="BJ23" s="231"/>
      <c r="BK23" s="231"/>
      <c r="BL23" s="231"/>
      <c r="BM23" s="231"/>
      <c r="BN23" s="231"/>
      <c r="BO23" s="231"/>
      <c r="BP23" s="231"/>
      <c r="BQ23" s="231"/>
      <c r="BR23" s="232"/>
      <c r="BS23" s="230"/>
      <c r="BT23" s="231"/>
      <c r="BU23" s="231"/>
      <c r="BV23" s="231"/>
      <c r="BW23" s="231"/>
      <c r="BX23" s="231"/>
      <c r="BY23" s="231"/>
      <c r="BZ23" s="231"/>
      <c r="CA23" s="232"/>
      <c r="CB23" s="230"/>
      <c r="CC23" s="231"/>
      <c r="CD23" s="231"/>
      <c r="CE23" s="231"/>
      <c r="CF23" s="231"/>
      <c r="CG23" s="231"/>
      <c r="CH23" s="231"/>
      <c r="CI23" s="231"/>
      <c r="CJ23" s="231"/>
      <c r="CK23" s="232"/>
      <c r="CL23" s="230">
        <v>1</v>
      </c>
      <c r="CM23" s="231"/>
      <c r="CN23" s="231"/>
      <c r="CO23" s="231"/>
      <c r="CP23" s="231"/>
      <c r="CQ23" s="231"/>
      <c r="CR23" s="231"/>
      <c r="CS23" s="231"/>
      <c r="CT23" s="231"/>
      <c r="CU23" s="232"/>
      <c r="CV23" s="230"/>
      <c r="CW23" s="231"/>
      <c r="CX23" s="231"/>
      <c r="CY23" s="231"/>
      <c r="CZ23" s="231"/>
      <c r="DA23" s="231"/>
      <c r="DB23" s="231"/>
      <c r="DC23" s="231"/>
      <c r="DD23" s="231"/>
      <c r="DE23" s="232"/>
      <c r="DF23" s="230"/>
      <c r="DG23" s="231"/>
      <c r="DH23" s="231"/>
      <c r="DI23" s="231"/>
      <c r="DJ23" s="231"/>
      <c r="DK23" s="231"/>
      <c r="DL23" s="231"/>
      <c r="DM23" s="231"/>
      <c r="DN23" s="231"/>
      <c r="DO23" s="232"/>
      <c r="DP23" s="230"/>
      <c r="DQ23" s="231"/>
      <c r="DR23" s="231"/>
      <c r="DS23" s="231"/>
      <c r="DT23" s="231"/>
      <c r="DU23" s="231"/>
      <c r="DV23" s="231"/>
      <c r="DW23" s="231"/>
      <c r="DX23" s="231"/>
      <c r="DY23" s="232"/>
      <c r="DZ23" s="230">
        <v>1</v>
      </c>
      <c r="EA23" s="231"/>
      <c r="EB23" s="231"/>
      <c r="EC23" s="231"/>
      <c r="ED23" s="231"/>
      <c r="EE23" s="231"/>
      <c r="EF23" s="231"/>
      <c r="EG23" s="231"/>
      <c r="EH23" s="231"/>
      <c r="EI23" s="232"/>
      <c r="EJ23" s="230"/>
      <c r="EK23" s="231"/>
      <c r="EL23" s="231"/>
      <c r="EM23" s="231"/>
      <c r="EN23" s="231"/>
      <c r="EO23" s="231"/>
      <c r="EP23" s="231"/>
      <c r="EQ23" s="231"/>
      <c r="ER23" s="231"/>
      <c r="ES23" s="232"/>
      <c r="ET23" s="233" t="s">
        <v>222</v>
      </c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5"/>
      <c r="FF23" s="233">
        <v>630</v>
      </c>
      <c r="FG23" s="263"/>
      <c r="FH23" s="263"/>
      <c r="FI23" s="263"/>
      <c r="FJ23" s="263"/>
      <c r="FK23" s="263"/>
      <c r="FL23" s="263"/>
      <c r="FM23" s="263"/>
      <c r="FN23" s="263"/>
    </row>
    <row r="24" spans="1:170" s="59" customFormat="1" ht="40.5" customHeight="1" x14ac:dyDescent="0.2">
      <c r="A24" s="236" t="s">
        <v>172</v>
      </c>
      <c r="B24" s="237"/>
      <c r="C24" s="237"/>
      <c r="D24" s="237"/>
      <c r="E24" s="238"/>
      <c r="F24" s="233" t="s">
        <v>127</v>
      </c>
      <c r="G24" s="234"/>
      <c r="H24" s="234"/>
      <c r="I24" s="234"/>
      <c r="J24" s="234"/>
      <c r="K24" s="234"/>
      <c r="L24" s="234"/>
      <c r="M24" s="234"/>
      <c r="N24" s="234"/>
      <c r="O24" s="235"/>
      <c r="P24" s="233" t="s">
        <v>185</v>
      </c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5"/>
      <c r="AE24" s="233" t="s">
        <v>220</v>
      </c>
      <c r="AF24" s="234"/>
      <c r="AG24" s="234"/>
      <c r="AH24" s="234"/>
      <c r="AI24" s="234"/>
      <c r="AJ24" s="234"/>
      <c r="AK24" s="234"/>
      <c r="AL24" s="234"/>
      <c r="AM24" s="234"/>
      <c r="AN24" s="235"/>
      <c r="AO24" s="233">
        <v>6</v>
      </c>
      <c r="AP24" s="234"/>
      <c r="AQ24" s="234"/>
      <c r="AR24" s="234"/>
      <c r="AS24" s="234"/>
      <c r="AT24" s="234"/>
      <c r="AU24" s="234"/>
      <c r="AV24" s="234"/>
      <c r="AW24" s="234"/>
      <c r="AX24" s="235"/>
      <c r="AY24" s="233" t="s">
        <v>223</v>
      </c>
      <c r="AZ24" s="234"/>
      <c r="BA24" s="234"/>
      <c r="BB24" s="234"/>
      <c r="BC24" s="234"/>
      <c r="BD24" s="234"/>
      <c r="BE24" s="234"/>
      <c r="BF24" s="234"/>
      <c r="BG24" s="234"/>
      <c r="BH24" s="235"/>
      <c r="BI24" s="230">
        <v>6</v>
      </c>
      <c r="BJ24" s="231"/>
      <c r="BK24" s="231"/>
      <c r="BL24" s="231"/>
      <c r="BM24" s="231"/>
      <c r="BN24" s="231"/>
      <c r="BO24" s="231"/>
      <c r="BP24" s="231"/>
      <c r="BQ24" s="231"/>
      <c r="BR24" s="232"/>
      <c r="BS24" s="230"/>
      <c r="BT24" s="231"/>
      <c r="BU24" s="231"/>
      <c r="BV24" s="231"/>
      <c r="BW24" s="231"/>
      <c r="BX24" s="231"/>
      <c r="BY24" s="231"/>
      <c r="BZ24" s="231"/>
      <c r="CA24" s="232"/>
      <c r="CB24" s="230"/>
      <c r="CC24" s="231"/>
      <c r="CD24" s="231"/>
      <c r="CE24" s="231"/>
      <c r="CF24" s="231"/>
      <c r="CG24" s="231"/>
      <c r="CH24" s="231"/>
      <c r="CI24" s="231"/>
      <c r="CJ24" s="231"/>
      <c r="CK24" s="232"/>
      <c r="CL24" s="230">
        <v>1</v>
      </c>
      <c r="CM24" s="231"/>
      <c r="CN24" s="231"/>
      <c r="CO24" s="231"/>
      <c r="CP24" s="231"/>
      <c r="CQ24" s="231"/>
      <c r="CR24" s="231"/>
      <c r="CS24" s="231"/>
      <c r="CT24" s="231"/>
      <c r="CU24" s="232"/>
      <c r="CV24" s="230"/>
      <c r="CW24" s="231"/>
      <c r="CX24" s="231"/>
      <c r="CY24" s="231"/>
      <c r="CZ24" s="231"/>
      <c r="DA24" s="231"/>
      <c r="DB24" s="231"/>
      <c r="DC24" s="231"/>
      <c r="DD24" s="231"/>
      <c r="DE24" s="232"/>
      <c r="DF24" s="230"/>
      <c r="DG24" s="231"/>
      <c r="DH24" s="231"/>
      <c r="DI24" s="231"/>
      <c r="DJ24" s="231"/>
      <c r="DK24" s="231"/>
      <c r="DL24" s="231"/>
      <c r="DM24" s="231"/>
      <c r="DN24" s="231"/>
      <c r="DO24" s="232"/>
      <c r="DP24" s="230"/>
      <c r="DQ24" s="231"/>
      <c r="DR24" s="231"/>
      <c r="DS24" s="231"/>
      <c r="DT24" s="231"/>
      <c r="DU24" s="231"/>
      <c r="DV24" s="231"/>
      <c r="DW24" s="231"/>
      <c r="DX24" s="231"/>
      <c r="DY24" s="232"/>
      <c r="DZ24" s="230">
        <v>1</v>
      </c>
      <c r="EA24" s="231"/>
      <c r="EB24" s="231"/>
      <c r="EC24" s="231"/>
      <c r="ED24" s="231"/>
      <c r="EE24" s="231"/>
      <c r="EF24" s="231"/>
      <c r="EG24" s="231"/>
      <c r="EH24" s="231"/>
      <c r="EI24" s="232"/>
      <c r="EJ24" s="230"/>
      <c r="EK24" s="231"/>
      <c r="EL24" s="231"/>
      <c r="EM24" s="231"/>
      <c r="EN24" s="231"/>
      <c r="EO24" s="231"/>
      <c r="EP24" s="231"/>
      <c r="EQ24" s="231"/>
      <c r="ER24" s="231"/>
      <c r="ES24" s="232"/>
      <c r="ET24" s="233" t="s">
        <v>222</v>
      </c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5"/>
      <c r="FF24" s="233">
        <v>100</v>
      </c>
      <c r="FG24" s="263"/>
      <c r="FH24" s="263"/>
      <c r="FI24" s="263"/>
      <c r="FJ24" s="263"/>
      <c r="FK24" s="263"/>
      <c r="FL24" s="263"/>
      <c r="FM24" s="263"/>
      <c r="FN24" s="263"/>
    </row>
    <row r="25" spans="1:170" s="59" customFormat="1" ht="36.75" customHeight="1" x14ac:dyDescent="0.2">
      <c r="A25" s="257" t="s">
        <v>173</v>
      </c>
      <c r="B25" s="258"/>
      <c r="C25" s="258"/>
      <c r="D25" s="258"/>
      <c r="E25" s="259"/>
      <c r="F25" s="233" t="s">
        <v>127</v>
      </c>
      <c r="G25" s="234"/>
      <c r="H25" s="234"/>
      <c r="I25" s="234"/>
      <c r="J25" s="234"/>
      <c r="K25" s="234"/>
      <c r="L25" s="234"/>
      <c r="M25" s="234"/>
      <c r="N25" s="234"/>
      <c r="O25" s="235"/>
      <c r="P25" s="233" t="s">
        <v>224</v>
      </c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5"/>
      <c r="AE25" s="233" t="s">
        <v>225</v>
      </c>
      <c r="AF25" s="234"/>
      <c r="AG25" s="234"/>
      <c r="AH25" s="234"/>
      <c r="AI25" s="234"/>
      <c r="AJ25" s="234"/>
      <c r="AK25" s="234"/>
      <c r="AL25" s="234"/>
      <c r="AM25" s="234"/>
      <c r="AN25" s="235"/>
      <c r="AO25" s="233">
        <v>0.4</v>
      </c>
      <c r="AP25" s="234"/>
      <c r="AQ25" s="234"/>
      <c r="AR25" s="234"/>
      <c r="AS25" s="234"/>
      <c r="AT25" s="234"/>
      <c r="AU25" s="234"/>
      <c r="AV25" s="234"/>
      <c r="AW25" s="234"/>
      <c r="AX25" s="235"/>
      <c r="AY25" s="233" t="s">
        <v>226</v>
      </c>
      <c r="AZ25" s="234"/>
      <c r="BA25" s="234"/>
      <c r="BB25" s="234"/>
      <c r="BC25" s="234"/>
      <c r="BD25" s="234"/>
      <c r="BE25" s="234"/>
      <c r="BF25" s="234"/>
      <c r="BG25" s="234"/>
      <c r="BH25" s="235"/>
      <c r="BI25" s="230">
        <v>6</v>
      </c>
      <c r="BJ25" s="231"/>
      <c r="BK25" s="231"/>
      <c r="BL25" s="231"/>
      <c r="BM25" s="231"/>
      <c r="BN25" s="231"/>
      <c r="BO25" s="231"/>
      <c r="BP25" s="231"/>
      <c r="BQ25" s="231"/>
      <c r="BR25" s="232"/>
      <c r="BS25" s="230"/>
      <c r="BT25" s="231"/>
      <c r="BU25" s="231"/>
      <c r="BV25" s="231"/>
      <c r="BW25" s="231"/>
      <c r="BX25" s="231"/>
      <c r="BY25" s="231"/>
      <c r="BZ25" s="231"/>
      <c r="CA25" s="232"/>
      <c r="CB25" s="230"/>
      <c r="CC25" s="231"/>
      <c r="CD25" s="231"/>
      <c r="CE25" s="231"/>
      <c r="CF25" s="231"/>
      <c r="CG25" s="231"/>
      <c r="CH25" s="231"/>
      <c r="CI25" s="231"/>
      <c r="CJ25" s="231"/>
      <c r="CK25" s="232"/>
      <c r="CL25" s="230"/>
      <c r="CM25" s="231"/>
      <c r="CN25" s="231"/>
      <c r="CO25" s="231"/>
      <c r="CP25" s="231"/>
      <c r="CQ25" s="231"/>
      <c r="CR25" s="231"/>
      <c r="CS25" s="231"/>
      <c r="CT25" s="231"/>
      <c r="CU25" s="232"/>
      <c r="CV25" s="230">
        <v>1</v>
      </c>
      <c r="CW25" s="231"/>
      <c r="CX25" s="231"/>
      <c r="CY25" s="231"/>
      <c r="CZ25" s="231"/>
      <c r="DA25" s="231"/>
      <c r="DB25" s="231"/>
      <c r="DC25" s="231"/>
      <c r="DD25" s="231"/>
      <c r="DE25" s="232"/>
      <c r="DF25" s="230"/>
      <c r="DG25" s="231"/>
      <c r="DH25" s="231"/>
      <c r="DI25" s="231"/>
      <c r="DJ25" s="231"/>
      <c r="DK25" s="231"/>
      <c r="DL25" s="231"/>
      <c r="DM25" s="231"/>
      <c r="DN25" s="231"/>
      <c r="DO25" s="232"/>
      <c r="DP25" s="230"/>
      <c r="DQ25" s="231"/>
      <c r="DR25" s="231"/>
      <c r="DS25" s="231"/>
      <c r="DT25" s="231"/>
      <c r="DU25" s="231"/>
      <c r="DV25" s="231"/>
      <c r="DW25" s="231"/>
      <c r="DX25" s="231"/>
      <c r="DY25" s="232"/>
      <c r="DZ25" s="230"/>
      <c r="EA25" s="231"/>
      <c r="EB25" s="231"/>
      <c r="EC25" s="231"/>
      <c r="ED25" s="231"/>
      <c r="EE25" s="231"/>
      <c r="EF25" s="231"/>
      <c r="EG25" s="231"/>
      <c r="EH25" s="231"/>
      <c r="EI25" s="232"/>
      <c r="EJ25" s="230">
        <v>1</v>
      </c>
      <c r="EK25" s="231"/>
      <c r="EL25" s="231"/>
      <c r="EM25" s="231"/>
      <c r="EN25" s="231"/>
      <c r="EO25" s="231"/>
      <c r="EP25" s="231"/>
      <c r="EQ25" s="231"/>
      <c r="ER25" s="231"/>
      <c r="ES25" s="232"/>
      <c r="ET25" s="233" t="s">
        <v>227</v>
      </c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5"/>
      <c r="FF25" s="233"/>
      <c r="FG25" s="263"/>
      <c r="FH25" s="263"/>
      <c r="FI25" s="263"/>
      <c r="FJ25" s="263"/>
      <c r="FK25" s="263"/>
      <c r="FL25" s="263"/>
      <c r="FM25" s="263"/>
      <c r="FN25" s="263"/>
    </row>
    <row r="26" spans="1:170" s="59" customFormat="1" ht="27" customHeight="1" x14ac:dyDescent="0.2">
      <c r="A26" s="236" t="s">
        <v>174</v>
      </c>
      <c r="B26" s="237"/>
      <c r="C26" s="237"/>
      <c r="D26" s="237"/>
      <c r="E26" s="238"/>
      <c r="F26" s="233" t="s">
        <v>127</v>
      </c>
      <c r="G26" s="234"/>
      <c r="H26" s="234"/>
      <c r="I26" s="234"/>
      <c r="J26" s="234"/>
      <c r="K26" s="234"/>
      <c r="L26" s="234"/>
      <c r="M26" s="234"/>
      <c r="N26" s="234"/>
      <c r="O26" s="235"/>
      <c r="P26" s="233" t="s">
        <v>217</v>
      </c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5"/>
      <c r="AE26" s="233" t="s">
        <v>228</v>
      </c>
      <c r="AF26" s="234"/>
      <c r="AG26" s="234"/>
      <c r="AH26" s="234"/>
      <c r="AI26" s="234"/>
      <c r="AJ26" s="234"/>
      <c r="AK26" s="234"/>
      <c r="AL26" s="234"/>
      <c r="AM26" s="234"/>
      <c r="AN26" s="235"/>
      <c r="AO26" s="233">
        <v>0.4</v>
      </c>
      <c r="AP26" s="234"/>
      <c r="AQ26" s="234"/>
      <c r="AR26" s="234"/>
      <c r="AS26" s="234"/>
      <c r="AT26" s="234"/>
      <c r="AU26" s="234"/>
      <c r="AV26" s="234"/>
      <c r="AW26" s="234"/>
      <c r="AX26" s="235"/>
      <c r="AY26" s="233" t="s">
        <v>229</v>
      </c>
      <c r="AZ26" s="234"/>
      <c r="BA26" s="234"/>
      <c r="BB26" s="234"/>
      <c r="BC26" s="234"/>
      <c r="BD26" s="234"/>
      <c r="BE26" s="234"/>
      <c r="BF26" s="234"/>
      <c r="BG26" s="234"/>
      <c r="BH26" s="235"/>
      <c r="BI26" s="230">
        <v>6</v>
      </c>
      <c r="BJ26" s="231"/>
      <c r="BK26" s="231"/>
      <c r="BL26" s="231"/>
      <c r="BM26" s="231"/>
      <c r="BN26" s="231"/>
      <c r="BO26" s="231"/>
      <c r="BP26" s="231"/>
      <c r="BQ26" s="231"/>
      <c r="BR26" s="232"/>
      <c r="BS26" s="230"/>
      <c r="BT26" s="231"/>
      <c r="BU26" s="231"/>
      <c r="BV26" s="231"/>
      <c r="BW26" s="231"/>
      <c r="BX26" s="231"/>
      <c r="BY26" s="231"/>
      <c r="BZ26" s="231"/>
      <c r="CA26" s="232"/>
      <c r="CB26" s="230"/>
      <c r="CC26" s="231"/>
      <c r="CD26" s="231"/>
      <c r="CE26" s="231"/>
      <c r="CF26" s="231"/>
      <c r="CG26" s="231"/>
      <c r="CH26" s="231"/>
      <c r="CI26" s="231"/>
      <c r="CJ26" s="231"/>
      <c r="CK26" s="232"/>
      <c r="CL26" s="230"/>
      <c r="CM26" s="231"/>
      <c r="CN26" s="231"/>
      <c r="CO26" s="231"/>
      <c r="CP26" s="231"/>
      <c r="CQ26" s="231"/>
      <c r="CR26" s="231"/>
      <c r="CS26" s="231"/>
      <c r="CT26" s="231"/>
      <c r="CU26" s="232"/>
      <c r="CV26" s="230">
        <v>1</v>
      </c>
      <c r="CW26" s="231"/>
      <c r="CX26" s="231"/>
      <c r="CY26" s="231"/>
      <c r="CZ26" s="231"/>
      <c r="DA26" s="231"/>
      <c r="DB26" s="231"/>
      <c r="DC26" s="231"/>
      <c r="DD26" s="231"/>
      <c r="DE26" s="232"/>
      <c r="DF26" s="230"/>
      <c r="DG26" s="231"/>
      <c r="DH26" s="231"/>
      <c r="DI26" s="231"/>
      <c r="DJ26" s="231"/>
      <c r="DK26" s="231"/>
      <c r="DL26" s="231"/>
      <c r="DM26" s="231"/>
      <c r="DN26" s="231"/>
      <c r="DO26" s="232"/>
      <c r="DP26" s="230"/>
      <c r="DQ26" s="231"/>
      <c r="DR26" s="231"/>
      <c r="DS26" s="231"/>
      <c r="DT26" s="231"/>
      <c r="DU26" s="231"/>
      <c r="DV26" s="231"/>
      <c r="DW26" s="231"/>
      <c r="DX26" s="231"/>
      <c r="DY26" s="232"/>
      <c r="DZ26" s="230"/>
      <c r="EA26" s="231"/>
      <c r="EB26" s="231"/>
      <c r="EC26" s="231"/>
      <c r="ED26" s="231"/>
      <c r="EE26" s="231"/>
      <c r="EF26" s="231"/>
      <c r="EG26" s="231"/>
      <c r="EH26" s="231"/>
      <c r="EI26" s="232"/>
      <c r="EJ26" s="230">
        <v>1</v>
      </c>
      <c r="EK26" s="231"/>
      <c r="EL26" s="231"/>
      <c r="EM26" s="231"/>
      <c r="EN26" s="231"/>
      <c r="EO26" s="231"/>
      <c r="EP26" s="231"/>
      <c r="EQ26" s="231"/>
      <c r="ER26" s="231"/>
      <c r="ES26" s="232"/>
      <c r="ET26" s="233" t="s">
        <v>230</v>
      </c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5"/>
      <c r="FF26" s="233"/>
      <c r="FG26" s="263"/>
      <c r="FH26" s="263"/>
      <c r="FI26" s="263"/>
      <c r="FJ26" s="263"/>
      <c r="FK26" s="263"/>
      <c r="FL26" s="263"/>
      <c r="FM26" s="263"/>
      <c r="FN26" s="263"/>
    </row>
    <row r="27" spans="1:170" s="59" customFormat="1" x14ac:dyDescent="0.2">
      <c r="A27" s="242" t="s">
        <v>175</v>
      </c>
      <c r="B27" s="243"/>
      <c r="C27" s="243"/>
      <c r="D27" s="243"/>
      <c r="E27" s="244"/>
      <c r="F27" s="233" t="s">
        <v>127</v>
      </c>
      <c r="G27" s="234"/>
      <c r="H27" s="234"/>
      <c r="I27" s="234"/>
      <c r="J27" s="234"/>
      <c r="K27" s="234"/>
      <c r="L27" s="234"/>
      <c r="M27" s="234"/>
      <c r="N27" s="234"/>
      <c r="O27" s="235"/>
      <c r="P27" s="239" t="s">
        <v>217</v>
      </c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1"/>
      <c r="AE27" s="239" t="s">
        <v>231</v>
      </c>
      <c r="AF27" s="240"/>
      <c r="AG27" s="240"/>
      <c r="AH27" s="240"/>
      <c r="AI27" s="240"/>
      <c r="AJ27" s="240"/>
      <c r="AK27" s="240"/>
      <c r="AL27" s="240"/>
      <c r="AM27" s="240"/>
      <c r="AN27" s="241"/>
      <c r="AO27" s="239">
        <v>0.4</v>
      </c>
      <c r="AP27" s="240"/>
      <c r="AQ27" s="240"/>
      <c r="AR27" s="240"/>
      <c r="AS27" s="240"/>
      <c r="AT27" s="240"/>
      <c r="AU27" s="240"/>
      <c r="AV27" s="240"/>
      <c r="AW27" s="240"/>
      <c r="AX27" s="241"/>
      <c r="AY27" s="239" t="s">
        <v>232</v>
      </c>
      <c r="AZ27" s="240"/>
      <c r="BA27" s="240"/>
      <c r="BB27" s="240"/>
      <c r="BC27" s="240"/>
      <c r="BD27" s="240"/>
      <c r="BE27" s="240"/>
      <c r="BF27" s="240"/>
      <c r="BG27" s="240"/>
      <c r="BH27" s="241"/>
      <c r="BI27" s="227">
        <v>6</v>
      </c>
      <c r="BJ27" s="228"/>
      <c r="BK27" s="228"/>
      <c r="BL27" s="228"/>
      <c r="BM27" s="228"/>
      <c r="BN27" s="228"/>
      <c r="BO27" s="228"/>
      <c r="BP27" s="228"/>
      <c r="BQ27" s="228"/>
      <c r="BR27" s="229"/>
      <c r="BS27" s="227"/>
      <c r="BT27" s="228"/>
      <c r="BU27" s="228"/>
      <c r="BV27" s="228"/>
      <c r="BW27" s="228"/>
      <c r="BX27" s="228"/>
      <c r="BY27" s="228"/>
      <c r="BZ27" s="228"/>
      <c r="CA27" s="229"/>
      <c r="CB27" s="227"/>
      <c r="CC27" s="228"/>
      <c r="CD27" s="228"/>
      <c r="CE27" s="228"/>
      <c r="CF27" s="228"/>
      <c r="CG27" s="228"/>
      <c r="CH27" s="228"/>
      <c r="CI27" s="228"/>
      <c r="CJ27" s="228"/>
      <c r="CK27" s="229"/>
      <c r="CL27" s="227"/>
      <c r="CM27" s="228"/>
      <c r="CN27" s="228"/>
      <c r="CO27" s="228"/>
      <c r="CP27" s="228"/>
      <c r="CQ27" s="228"/>
      <c r="CR27" s="228"/>
      <c r="CS27" s="228"/>
      <c r="CT27" s="228"/>
      <c r="CU27" s="229"/>
      <c r="CV27" s="227">
        <v>1</v>
      </c>
      <c r="CW27" s="228"/>
      <c r="CX27" s="228"/>
      <c r="CY27" s="228"/>
      <c r="CZ27" s="228"/>
      <c r="DA27" s="228"/>
      <c r="DB27" s="228"/>
      <c r="DC27" s="228"/>
      <c r="DD27" s="228"/>
      <c r="DE27" s="229"/>
      <c r="DF27" s="227"/>
      <c r="DG27" s="228"/>
      <c r="DH27" s="228"/>
      <c r="DI27" s="228"/>
      <c r="DJ27" s="228"/>
      <c r="DK27" s="228"/>
      <c r="DL27" s="228"/>
      <c r="DM27" s="228"/>
      <c r="DN27" s="228"/>
      <c r="DO27" s="229"/>
      <c r="DP27" s="227"/>
      <c r="DQ27" s="228"/>
      <c r="DR27" s="228"/>
      <c r="DS27" s="228"/>
      <c r="DT27" s="228"/>
      <c r="DU27" s="228"/>
      <c r="DV27" s="228"/>
      <c r="DW27" s="228"/>
      <c r="DX27" s="228"/>
      <c r="DY27" s="229"/>
      <c r="DZ27" s="227"/>
      <c r="EA27" s="228"/>
      <c r="EB27" s="228"/>
      <c r="EC27" s="228"/>
      <c r="ED27" s="228"/>
      <c r="EE27" s="228"/>
      <c r="EF27" s="228"/>
      <c r="EG27" s="228"/>
      <c r="EH27" s="228"/>
      <c r="EI27" s="229"/>
      <c r="EJ27" s="227">
        <v>1</v>
      </c>
      <c r="EK27" s="228"/>
      <c r="EL27" s="228"/>
      <c r="EM27" s="228"/>
      <c r="EN27" s="228"/>
      <c r="EO27" s="228"/>
      <c r="EP27" s="228"/>
      <c r="EQ27" s="228"/>
      <c r="ER27" s="228"/>
      <c r="ES27" s="229"/>
      <c r="ET27" s="227" t="s">
        <v>233</v>
      </c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9"/>
      <c r="FF27" s="227"/>
      <c r="FG27" s="263"/>
      <c r="FH27" s="263"/>
      <c r="FI27" s="263"/>
      <c r="FJ27" s="263"/>
      <c r="FK27" s="263"/>
      <c r="FL27" s="263"/>
      <c r="FM27" s="263"/>
      <c r="FN27" s="263"/>
    </row>
    <row r="28" spans="1:170" s="59" customFormat="1" ht="24.75" customHeight="1" x14ac:dyDescent="0.2">
      <c r="A28" s="236" t="s">
        <v>176</v>
      </c>
      <c r="B28" s="237"/>
      <c r="C28" s="237"/>
      <c r="D28" s="237"/>
      <c r="E28" s="238"/>
      <c r="F28" s="233" t="s">
        <v>127</v>
      </c>
      <c r="G28" s="234"/>
      <c r="H28" s="234"/>
      <c r="I28" s="234"/>
      <c r="J28" s="234"/>
      <c r="K28" s="234"/>
      <c r="L28" s="234"/>
      <c r="M28" s="234"/>
      <c r="N28" s="234"/>
      <c r="O28" s="235"/>
      <c r="P28" s="233" t="s">
        <v>234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5"/>
      <c r="AE28" s="233" t="s">
        <v>235</v>
      </c>
      <c r="AF28" s="234"/>
      <c r="AG28" s="234"/>
      <c r="AH28" s="234"/>
      <c r="AI28" s="234"/>
      <c r="AJ28" s="234"/>
      <c r="AK28" s="234"/>
      <c r="AL28" s="234"/>
      <c r="AM28" s="234"/>
      <c r="AN28" s="235"/>
      <c r="AO28" s="233">
        <v>0.4</v>
      </c>
      <c r="AP28" s="234"/>
      <c r="AQ28" s="234"/>
      <c r="AR28" s="234"/>
      <c r="AS28" s="234"/>
      <c r="AT28" s="234"/>
      <c r="AU28" s="234"/>
      <c r="AV28" s="234"/>
      <c r="AW28" s="234"/>
      <c r="AX28" s="235"/>
      <c r="AY28" s="233" t="s">
        <v>236</v>
      </c>
      <c r="AZ28" s="234"/>
      <c r="BA28" s="234"/>
      <c r="BB28" s="234"/>
      <c r="BC28" s="234"/>
      <c r="BD28" s="234"/>
      <c r="BE28" s="234"/>
      <c r="BF28" s="234"/>
      <c r="BG28" s="234"/>
      <c r="BH28" s="235"/>
      <c r="BI28" s="230">
        <v>6</v>
      </c>
      <c r="BJ28" s="231"/>
      <c r="BK28" s="231"/>
      <c r="BL28" s="231"/>
      <c r="BM28" s="231"/>
      <c r="BN28" s="231"/>
      <c r="BO28" s="231"/>
      <c r="BP28" s="231"/>
      <c r="BQ28" s="231"/>
      <c r="BR28" s="232"/>
      <c r="BS28" s="230"/>
      <c r="BT28" s="231"/>
      <c r="BU28" s="231"/>
      <c r="BV28" s="231"/>
      <c r="BW28" s="231"/>
      <c r="BX28" s="231"/>
      <c r="BY28" s="231"/>
      <c r="BZ28" s="231"/>
      <c r="CA28" s="232"/>
      <c r="CB28" s="230"/>
      <c r="CC28" s="231"/>
      <c r="CD28" s="231"/>
      <c r="CE28" s="231"/>
      <c r="CF28" s="231"/>
      <c r="CG28" s="231"/>
      <c r="CH28" s="231"/>
      <c r="CI28" s="231"/>
      <c r="CJ28" s="231"/>
      <c r="CK28" s="232"/>
      <c r="CL28" s="230"/>
      <c r="CM28" s="231"/>
      <c r="CN28" s="231"/>
      <c r="CO28" s="231"/>
      <c r="CP28" s="231"/>
      <c r="CQ28" s="231"/>
      <c r="CR28" s="231"/>
      <c r="CS28" s="231"/>
      <c r="CT28" s="231"/>
      <c r="CU28" s="232"/>
      <c r="CV28" s="230">
        <v>1</v>
      </c>
      <c r="CW28" s="231"/>
      <c r="CX28" s="231"/>
      <c r="CY28" s="231"/>
      <c r="CZ28" s="231"/>
      <c r="DA28" s="231"/>
      <c r="DB28" s="231"/>
      <c r="DC28" s="231"/>
      <c r="DD28" s="231"/>
      <c r="DE28" s="232"/>
      <c r="DF28" s="230"/>
      <c r="DG28" s="231"/>
      <c r="DH28" s="231"/>
      <c r="DI28" s="231"/>
      <c r="DJ28" s="231"/>
      <c r="DK28" s="231"/>
      <c r="DL28" s="231"/>
      <c r="DM28" s="231"/>
      <c r="DN28" s="231"/>
      <c r="DO28" s="232"/>
      <c r="DP28" s="230"/>
      <c r="DQ28" s="231"/>
      <c r="DR28" s="231"/>
      <c r="DS28" s="231"/>
      <c r="DT28" s="231"/>
      <c r="DU28" s="231"/>
      <c r="DV28" s="231"/>
      <c r="DW28" s="231"/>
      <c r="DX28" s="231"/>
      <c r="DY28" s="232"/>
      <c r="DZ28" s="230"/>
      <c r="EA28" s="231"/>
      <c r="EB28" s="231"/>
      <c r="EC28" s="231"/>
      <c r="ED28" s="231"/>
      <c r="EE28" s="231"/>
      <c r="EF28" s="231"/>
      <c r="EG28" s="231"/>
      <c r="EH28" s="231"/>
      <c r="EI28" s="232"/>
      <c r="EJ28" s="230">
        <v>1</v>
      </c>
      <c r="EK28" s="231"/>
      <c r="EL28" s="231"/>
      <c r="EM28" s="231"/>
      <c r="EN28" s="231"/>
      <c r="EO28" s="231"/>
      <c r="EP28" s="231"/>
      <c r="EQ28" s="231"/>
      <c r="ER28" s="231"/>
      <c r="ES28" s="232"/>
      <c r="ET28" s="239" t="s">
        <v>237</v>
      </c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1"/>
      <c r="FF28" s="239"/>
      <c r="FG28" s="263"/>
      <c r="FH28" s="263"/>
      <c r="FI28" s="263"/>
      <c r="FJ28" s="263"/>
      <c r="FK28" s="263"/>
      <c r="FL28" s="263"/>
      <c r="FM28" s="263"/>
      <c r="FN28" s="263"/>
    </row>
    <row r="29" spans="1:170" s="59" customFormat="1" x14ac:dyDescent="0.2">
      <c r="A29" s="242" t="s">
        <v>177</v>
      </c>
      <c r="B29" s="243"/>
      <c r="C29" s="243"/>
      <c r="D29" s="243"/>
      <c r="E29" s="244"/>
      <c r="F29" s="233" t="s">
        <v>127</v>
      </c>
      <c r="G29" s="234"/>
      <c r="H29" s="234"/>
      <c r="I29" s="234"/>
      <c r="J29" s="234"/>
      <c r="K29" s="234"/>
      <c r="L29" s="234"/>
      <c r="M29" s="234"/>
      <c r="N29" s="234"/>
      <c r="O29" s="235"/>
      <c r="P29" s="239" t="s">
        <v>234</v>
      </c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1"/>
      <c r="AE29" s="233" t="s">
        <v>235</v>
      </c>
      <c r="AF29" s="234"/>
      <c r="AG29" s="234"/>
      <c r="AH29" s="234"/>
      <c r="AI29" s="234"/>
      <c r="AJ29" s="234"/>
      <c r="AK29" s="234"/>
      <c r="AL29" s="234"/>
      <c r="AM29" s="234"/>
      <c r="AN29" s="235"/>
      <c r="AO29" s="239">
        <v>0.4</v>
      </c>
      <c r="AP29" s="240"/>
      <c r="AQ29" s="240"/>
      <c r="AR29" s="240"/>
      <c r="AS29" s="240"/>
      <c r="AT29" s="240"/>
      <c r="AU29" s="240"/>
      <c r="AV29" s="240"/>
      <c r="AW29" s="240"/>
      <c r="AX29" s="241"/>
      <c r="AY29" s="239" t="s">
        <v>238</v>
      </c>
      <c r="AZ29" s="240"/>
      <c r="BA29" s="240"/>
      <c r="BB29" s="240"/>
      <c r="BC29" s="240"/>
      <c r="BD29" s="240"/>
      <c r="BE29" s="240"/>
      <c r="BF29" s="240"/>
      <c r="BG29" s="240"/>
      <c r="BH29" s="241"/>
      <c r="BI29" s="227">
        <v>6</v>
      </c>
      <c r="BJ29" s="228"/>
      <c r="BK29" s="228"/>
      <c r="BL29" s="228"/>
      <c r="BM29" s="228"/>
      <c r="BN29" s="228"/>
      <c r="BO29" s="228"/>
      <c r="BP29" s="228"/>
      <c r="BQ29" s="228"/>
      <c r="BR29" s="229"/>
      <c r="BS29" s="227"/>
      <c r="BT29" s="228"/>
      <c r="BU29" s="228"/>
      <c r="BV29" s="228"/>
      <c r="BW29" s="228"/>
      <c r="BX29" s="228"/>
      <c r="BY29" s="228"/>
      <c r="BZ29" s="228"/>
      <c r="CA29" s="229"/>
      <c r="CB29" s="227"/>
      <c r="CC29" s="228"/>
      <c r="CD29" s="228"/>
      <c r="CE29" s="228"/>
      <c r="CF29" s="228"/>
      <c r="CG29" s="228"/>
      <c r="CH29" s="228"/>
      <c r="CI29" s="228"/>
      <c r="CJ29" s="228"/>
      <c r="CK29" s="229"/>
      <c r="CL29" s="227"/>
      <c r="CM29" s="228"/>
      <c r="CN29" s="228"/>
      <c r="CO29" s="228"/>
      <c r="CP29" s="228"/>
      <c r="CQ29" s="228"/>
      <c r="CR29" s="228"/>
      <c r="CS29" s="228"/>
      <c r="CT29" s="228"/>
      <c r="CU29" s="229"/>
      <c r="CV29" s="227">
        <v>1</v>
      </c>
      <c r="CW29" s="228"/>
      <c r="CX29" s="228"/>
      <c r="CY29" s="228"/>
      <c r="CZ29" s="228"/>
      <c r="DA29" s="228"/>
      <c r="DB29" s="228"/>
      <c r="DC29" s="228"/>
      <c r="DD29" s="228"/>
      <c r="DE29" s="229"/>
      <c r="DF29" s="227"/>
      <c r="DG29" s="228"/>
      <c r="DH29" s="228"/>
      <c r="DI29" s="228"/>
      <c r="DJ29" s="228"/>
      <c r="DK29" s="228"/>
      <c r="DL29" s="228"/>
      <c r="DM29" s="228"/>
      <c r="DN29" s="228"/>
      <c r="DO29" s="229"/>
      <c r="DP29" s="227"/>
      <c r="DQ29" s="228"/>
      <c r="DR29" s="228"/>
      <c r="DS29" s="228"/>
      <c r="DT29" s="228"/>
      <c r="DU29" s="228"/>
      <c r="DV29" s="228"/>
      <c r="DW29" s="228"/>
      <c r="DX29" s="228"/>
      <c r="DY29" s="229"/>
      <c r="DZ29" s="227"/>
      <c r="EA29" s="228"/>
      <c r="EB29" s="228"/>
      <c r="EC29" s="228"/>
      <c r="ED29" s="228"/>
      <c r="EE29" s="228"/>
      <c r="EF29" s="228"/>
      <c r="EG29" s="228"/>
      <c r="EH29" s="228"/>
      <c r="EI29" s="229"/>
      <c r="EJ29" s="227">
        <v>1</v>
      </c>
      <c r="EK29" s="228"/>
      <c r="EL29" s="228"/>
      <c r="EM29" s="228"/>
      <c r="EN29" s="228"/>
      <c r="EO29" s="228"/>
      <c r="EP29" s="228"/>
      <c r="EQ29" s="228"/>
      <c r="ER29" s="228"/>
      <c r="ES29" s="229"/>
      <c r="ET29" s="227" t="s">
        <v>239</v>
      </c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9"/>
      <c r="FF29" s="227"/>
      <c r="FG29" s="263"/>
      <c r="FH29" s="263"/>
      <c r="FI29" s="263"/>
      <c r="FJ29" s="263"/>
      <c r="FK29" s="263"/>
      <c r="FL29" s="263"/>
      <c r="FM29" s="263"/>
      <c r="FN29" s="263"/>
    </row>
    <row r="30" spans="1:170" s="59" customFormat="1" ht="24.75" customHeight="1" x14ac:dyDescent="0.2">
      <c r="A30" s="236" t="s">
        <v>178</v>
      </c>
      <c r="B30" s="237"/>
      <c r="C30" s="237"/>
      <c r="D30" s="237"/>
      <c r="E30" s="238"/>
      <c r="F30" s="233" t="s">
        <v>127</v>
      </c>
      <c r="G30" s="234"/>
      <c r="H30" s="234"/>
      <c r="I30" s="234"/>
      <c r="J30" s="234"/>
      <c r="K30" s="234"/>
      <c r="L30" s="234"/>
      <c r="M30" s="234"/>
      <c r="N30" s="234"/>
      <c r="O30" s="235"/>
      <c r="P30" s="233" t="s">
        <v>215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5"/>
      <c r="AE30" s="233" t="s">
        <v>240</v>
      </c>
      <c r="AF30" s="234"/>
      <c r="AG30" s="234"/>
      <c r="AH30" s="234"/>
      <c r="AI30" s="234"/>
      <c r="AJ30" s="234"/>
      <c r="AK30" s="234"/>
      <c r="AL30" s="234"/>
      <c r="AM30" s="234"/>
      <c r="AN30" s="235"/>
      <c r="AO30" s="233">
        <v>6</v>
      </c>
      <c r="AP30" s="234"/>
      <c r="AQ30" s="234"/>
      <c r="AR30" s="234"/>
      <c r="AS30" s="234"/>
      <c r="AT30" s="234"/>
      <c r="AU30" s="234"/>
      <c r="AV30" s="234"/>
      <c r="AW30" s="234"/>
      <c r="AX30" s="235"/>
      <c r="AY30" s="239" t="s">
        <v>241</v>
      </c>
      <c r="AZ30" s="240"/>
      <c r="BA30" s="240"/>
      <c r="BB30" s="240"/>
      <c r="BC30" s="240"/>
      <c r="BD30" s="240"/>
      <c r="BE30" s="240"/>
      <c r="BF30" s="240"/>
      <c r="BG30" s="240"/>
      <c r="BH30" s="241"/>
      <c r="BI30" s="230">
        <v>6</v>
      </c>
      <c r="BJ30" s="231"/>
      <c r="BK30" s="231"/>
      <c r="BL30" s="231"/>
      <c r="BM30" s="231"/>
      <c r="BN30" s="231"/>
      <c r="BO30" s="231"/>
      <c r="BP30" s="231"/>
      <c r="BQ30" s="231"/>
      <c r="BR30" s="232"/>
      <c r="BS30" s="230"/>
      <c r="BT30" s="231"/>
      <c r="BU30" s="231"/>
      <c r="BV30" s="231"/>
      <c r="BW30" s="231"/>
      <c r="BX30" s="231"/>
      <c r="BY30" s="231"/>
      <c r="BZ30" s="231"/>
      <c r="CA30" s="232"/>
      <c r="CB30" s="230"/>
      <c r="CC30" s="231"/>
      <c r="CD30" s="231"/>
      <c r="CE30" s="231"/>
      <c r="CF30" s="231"/>
      <c r="CG30" s="231"/>
      <c r="CH30" s="231"/>
      <c r="CI30" s="231"/>
      <c r="CJ30" s="231"/>
      <c r="CK30" s="232"/>
      <c r="CL30" s="230"/>
      <c r="CM30" s="231"/>
      <c r="CN30" s="231"/>
      <c r="CO30" s="231"/>
      <c r="CP30" s="231"/>
      <c r="CQ30" s="231"/>
      <c r="CR30" s="231"/>
      <c r="CS30" s="231"/>
      <c r="CT30" s="231"/>
      <c r="CU30" s="232"/>
      <c r="CV30" s="230">
        <v>1</v>
      </c>
      <c r="CW30" s="231"/>
      <c r="CX30" s="231"/>
      <c r="CY30" s="231"/>
      <c r="CZ30" s="231"/>
      <c r="DA30" s="231"/>
      <c r="DB30" s="231"/>
      <c r="DC30" s="231"/>
      <c r="DD30" s="231"/>
      <c r="DE30" s="232"/>
      <c r="DF30" s="230"/>
      <c r="DG30" s="231"/>
      <c r="DH30" s="231"/>
      <c r="DI30" s="231"/>
      <c r="DJ30" s="231"/>
      <c r="DK30" s="231"/>
      <c r="DL30" s="231"/>
      <c r="DM30" s="231"/>
      <c r="DN30" s="231"/>
      <c r="DO30" s="232"/>
      <c r="DP30" s="230"/>
      <c r="DQ30" s="231"/>
      <c r="DR30" s="231"/>
      <c r="DS30" s="231"/>
      <c r="DT30" s="231"/>
      <c r="DU30" s="231"/>
      <c r="DV30" s="231"/>
      <c r="DW30" s="231"/>
      <c r="DX30" s="231"/>
      <c r="DY30" s="232"/>
      <c r="DZ30" s="230"/>
      <c r="EA30" s="231"/>
      <c r="EB30" s="231"/>
      <c r="EC30" s="231"/>
      <c r="ED30" s="231"/>
      <c r="EE30" s="231"/>
      <c r="EF30" s="231"/>
      <c r="EG30" s="231"/>
      <c r="EH30" s="231"/>
      <c r="EI30" s="232"/>
      <c r="EJ30" s="230">
        <v>1</v>
      </c>
      <c r="EK30" s="231"/>
      <c r="EL30" s="231"/>
      <c r="EM30" s="231"/>
      <c r="EN30" s="231"/>
      <c r="EO30" s="231"/>
      <c r="EP30" s="231"/>
      <c r="EQ30" s="231"/>
      <c r="ER30" s="231"/>
      <c r="ES30" s="232"/>
      <c r="ET30" s="230" t="s">
        <v>250</v>
      </c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2"/>
      <c r="FF30" s="230"/>
      <c r="FG30" s="263"/>
      <c r="FH30" s="263"/>
      <c r="FI30" s="263"/>
      <c r="FJ30" s="263"/>
      <c r="FK30" s="263"/>
      <c r="FL30" s="263"/>
      <c r="FM30" s="263"/>
      <c r="FN30" s="263"/>
    </row>
    <row r="31" spans="1:170" s="59" customFormat="1" ht="26.25" customHeight="1" x14ac:dyDescent="0.2">
      <c r="A31" s="236" t="s">
        <v>179</v>
      </c>
      <c r="B31" s="237"/>
      <c r="C31" s="237"/>
      <c r="D31" s="237"/>
      <c r="E31" s="238"/>
      <c r="F31" s="233" t="s">
        <v>127</v>
      </c>
      <c r="G31" s="234"/>
      <c r="H31" s="234"/>
      <c r="I31" s="234"/>
      <c r="J31" s="234"/>
      <c r="K31" s="234"/>
      <c r="L31" s="234"/>
      <c r="M31" s="234"/>
      <c r="N31" s="234"/>
      <c r="O31" s="235"/>
      <c r="P31" s="233" t="s">
        <v>215</v>
      </c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5"/>
      <c r="AE31" s="233" t="s">
        <v>240</v>
      </c>
      <c r="AF31" s="234"/>
      <c r="AG31" s="234"/>
      <c r="AH31" s="234"/>
      <c r="AI31" s="234"/>
      <c r="AJ31" s="234"/>
      <c r="AK31" s="234"/>
      <c r="AL31" s="234"/>
      <c r="AM31" s="234"/>
      <c r="AN31" s="235"/>
      <c r="AO31" s="233">
        <v>6</v>
      </c>
      <c r="AP31" s="234"/>
      <c r="AQ31" s="234"/>
      <c r="AR31" s="234"/>
      <c r="AS31" s="234"/>
      <c r="AT31" s="234"/>
      <c r="AU31" s="234"/>
      <c r="AV31" s="234"/>
      <c r="AW31" s="234"/>
      <c r="AX31" s="235"/>
      <c r="AY31" s="233" t="s">
        <v>242</v>
      </c>
      <c r="AZ31" s="234"/>
      <c r="BA31" s="234"/>
      <c r="BB31" s="234"/>
      <c r="BC31" s="234"/>
      <c r="BD31" s="234"/>
      <c r="BE31" s="234"/>
      <c r="BF31" s="234"/>
      <c r="BG31" s="234"/>
      <c r="BH31" s="235"/>
      <c r="BI31" s="230">
        <v>6</v>
      </c>
      <c r="BJ31" s="231"/>
      <c r="BK31" s="231"/>
      <c r="BL31" s="231"/>
      <c r="BM31" s="231"/>
      <c r="BN31" s="231"/>
      <c r="BO31" s="231"/>
      <c r="BP31" s="231"/>
      <c r="BQ31" s="231"/>
      <c r="BR31" s="232"/>
      <c r="BS31" s="230"/>
      <c r="BT31" s="231"/>
      <c r="BU31" s="231"/>
      <c r="BV31" s="231"/>
      <c r="BW31" s="231"/>
      <c r="BX31" s="231"/>
      <c r="BY31" s="231"/>
      <c r="BZ31" s="231"/>
      <c r="CA31" s="232"/>
      <c r="CB31" s="230"/>
      <c r="CC31" s="231"/>
      <c r="CD31" s="231"/>
      <c r="CE31" s="231"/>
      <c r="CF31" s="231"/>
      <c r="CG31" s="231"/>
      <c r="CH31" s="231"/>
      <c r="CI31" s="231"/>
      <c r="CJ31" s="231"/>
      <c r="CK31" s="232"/>
      <c r="CL31" s="230"/>
      <c r="CM31" s="231"/>
      <c r="CN31" s="231"/>
      <c r="CO31" s="231"/>
      <c r="CP31" s="231"/>
      <c r="CQ31" s="231"/>
      <c r="CR31" s="231"/>
      <c r="CS31" s="231"/>
      <c r="CT31" s="231"/>
      <c r="CU31" s="232"/>
      <c r="CV31" s="230">
        <v>1</v>
      </c>
      <c r="CW31" s="231"/>
      <c r="CX31" s="231"/>
      <c r="CY31" s="231"/>
      <c r="CZ31" s="231"/>
      <c r="DA31" s="231"/>
      <c r="DB31" s="231"/>
      <c r="DC31" s="231"/>
      <c r="DD31" s="231"/>
      <c r="DE31" s="232"/>
      <c r="DF31" s="230"/>
      <c r="DG31" s="231"/>
      <c r="DH31" s="231"/>
      <c r="DI31" s="231"/>
      <c r="DJ31" s="231"/>
      <c r="DK31" s="231"/>
      <c r="DL31" s="231"/>
      <c r="DM31" s="231"/>
      <c r="DN31" s="231"/>
      <c r="DO31" s="232"/>
      <c r="DP31" s="230"/>
      <c r="DQ31" s="231"/>
      <c r="DR31" s="231"/>
      <c r="DS31" s="231"/>
      <c r="DT31" s="231"/>
      <c r="DU31" s="231"/>
      <c r="DV31" s="231"/>
      <c r="DW31" s="231"/>
      <c r="DX31" s="231"/>
      <c r="DY31" s="232"/>
      <c r="DZ31" s="230"/>
      <c r="EA31" s="231"/>
      <c r="EB31" s="231"/>
      <c r="EC31" s="231"/>
      <c r="ED31" s="231"/>
      <c r="EE31" s="231"/>
      <c r="EF31" s="231"/>
      <c r="EG31" s="231"/>
      <c r="EH31" s="231"/>
      <c r="EI31" s="232"/>
      <c r="EJ31" s="230">
        <v>1</v>
      </c>
      <c r="EK31" s="231"/>
      <c r="EL31" s="231"/>
      <c r="EM31" s="231"/>
      <c r="EN31" s="231"/>
      <c r="EO31" s="231"/>
      <c r="EP31" s="231"/>
      <c r="EQ31" s="231"/>
      <c r="ER31" s="231"/>
      <c r="ES31" s="232"/>
      <c r="ET31" s="230" t="s">
        <v>250</v>
      </c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2"/>
      <c r="FF31" s="230"/>
      <c r="FG31" s="263"/>
      <c r="FH31" s="263"/>
      <c r="FI31" s="263"/>
      <c r="FJ31" s="263"/>
      <c r="FK31" s="263"/>
      <c r="FL31" s="263"/>
      <c r="FM31" s="263"/>
      <c r="FN31" s="263"/>
    </row>
    <row r="32" spans="1:170" s="59" customFormat="1" ht="41.25" customHeight="1" x14ac:dyDescent="0.2">
      <c r="A32" s="236" t="s">
        <v>180</v>
      </c>
      <c r="B32" s="237"/>
      <c r="C32" s="237"/>
      <c r="D32" s="237"/>
      <c r="E32" s="238"/>
      <c r="F32" s="233" t="s">
        <v>127</v>
      </c>
      <c r="G32" s="234"/>
      <c r="H32" s="234"/>
      <c r="I32" s="234"/>
      <c r="J32" s="234"/>
      <c r="K32" s="234"/>
      <c r="L32" s="234"/>
      <c r="M32" s="234"/>
      <c r="N32" s="234"/>
      <c r="O32" s="235"/>
      <c r="P32" s="233" t="s">
        <v>243</v>
      </c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5"/>
      <c r="AE32" s="233" t="s">
        <v>244</v>
      </c>
      <c r="AF32" s="234"/>
      <c r="AG32" s="234"/>
      <c r="AH32" s="234"/>
      <c r="AI32" s="234"/>
      <c r="AJ32" s="234"/>
      <c r="AK32" s="234"/>
      <c r="AL32" s="234"/>
      <c r="AM32" s="234"/>
      <c r="AN32" s="235"/>
      <c r="AO32" s="233">
        <v>6</v>
      </c>
      <c r="AP32" s="234"/>
      <c r="AQ32" s="234"/>
      <c r="AR32" s="234"/>
      <c r="AS32" s="234"/>
      <c r="AT32" s="234"/>
      <c r="AU32" s="234"/>
      <c r="AV32" s="234"/>
      <c r="AW32" s="234"/>
      <c r="AX32" s="235"/>
      <c r="AY32" s="233" t="s">
        <v>245</v>
      </c>
      <c r="AZ32" s="234"/>
      <c r="BA32" s="234"/>
      <c r="BB32" s="234"/>
      <c r="BC32" s="234"/>
      <c r="BD32" s="234"/>
      <c r="BE32" s="234"/>
      <c r="BF32" s="234"/>
      <c r="BG32" s="234"/>
      <c r="BH32" s="235"/>
      <c r="BI32" s="230">
        <v>6</v>
      </c>
      <c r="BJ32" s="231"/>
      <c r="BK32" s="231"/>
      <c r="BL32" s="231"/>
      <c r="BM32" s="231"/>
      <c r="BN32" s="231"/>
      <c r="BO32" s="231"/>
      <c r="BP32" s="231"/>
      <c r="BQ32" s="231"/>
      <c r="BR32" s="232"/>
      <c r="BS32" s="230"/>
      <c r="BT32" s="231"/>
      <c r="BU32" s="231"/>
      <c r="BV32" s="231"/>
      <c r="BW32" s="231"/>
      <c r="BX32" s="231"/>
      <c r="BY32" s="231"/>
      <c r="BZ32" s="231"/>
      <c r="CA32" s="232"/>
      <c r="CB32" s="230"/>
      <c r="CC32" s="231"/>
      <c r="CD32" s="231"/>
      <c r="CE32" s="231"/>
      <c r="CF32" s="231"/>
      <c r="CG32" s="231"/>
      <c r="CH32" s="231"/>
      <c r="CI32" s="231"/>
      <c r="CJ32" s="231"/>
      <c r="CK32" s="232"/>
      <c r="CL32" s="230"/>
      <c r="CM32" s="231"/>
      <c r="CN32" s="231"/>
      <c r="CO32" s="231"/>
      <c r="CP32" s="231"/>
      <c r="CQ32" s="231"/>
      <c r="CR32" s="231"/>
      <c r="CS32" s="231"/>
      <c r="CT32" s="231"/>
      <c r="CU32" s="232"/>
      <c r="CV32" s="230">
        <v>1</v>
      </c>
      <c r="CW32" s="231"/>
      <c r="CX32" s="231"/>
      <c r="CY32" s="231"/>
      <c r="CZ32" s="231"/>
      <c r="DA32" s="231"/>
      <c r="DB32" s="231"/>
      <c r="DC32" s="231"/>
      <c r="DD32" s="231"/>
      <c r="DE32" s="232"/>
      <c r="DF32" s="230"/>
      <c r="DG32" s="231"/>
      <c r="DH32" s="231"/>
      <c r="DI32" s="231"/>
      <c r="DJ32" s="231"/>
      <c r="DK32" s="231"/>
      <c r="DL32" s="231"/>
      <c r="DM32" s="231"/>
      <c r="DN32" s="231"/>
      <c r="DO32" s="232"/>
      <c r="DP32" s="230"/>
      <c r="DQ32" s="231"/>
      <c r="DR32" s="231"/>
      <c r="DS32" s="231"/>
      <c r="DT32" s="231"/>
      <c r="DU32" s="231"/>
      <c r="DV32" s="231"/>
      <c r="DW32" s="231"/>
      <c r="DX32" s="231"/>
      <c r="DY32" s="232"/>
      <c r="DZ32" s="230"/>
      <c r="EA32" s="231"/>
      <c r="EB32" s="231"/>
      <c r="EC32" s="231"/>
      <c r="ED32" s="231"/>
      <c r="EE32" s="231"/>
      <c r="EF32" s="231"/>
      <c r="EG32" s="231"/>
      <c r="EH32" s="231"/>
      <c r="EI32" s="232"/>
      <c r="EJ32" s="230">
        <v>1</v>
      </c>
      <c r="EK32" s="231"/>
      <c r="EL32" s="231"/>
      <c r="EM32" s="231"/>
      <c r="EN32" s="231"/>
      <c r="EO32" s="231"/>
      <c r="EP32" s="231"/>
      <c r="EQ32" s="231"/>
      <c r="ER32" s="231"/>
      <c r="ES32" s="232"/>
      <c r="ET32" s="230" t="s">
        <v>250</v>
      </c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2"/>
      <c r="FF32" s="230"/>
      <c r="FG32" s="263"/>
      <c r="FH32" s="263"/>
      <c r="FI32" s="263"/>
      <c r="FJ32" s="263"/>
      <c r="FK32" s="263"/>
      <c r="FL32" s="263"/>
      <c r="FM32" s="263"/>
      <c r="FN32" s="263"/>
    </row>
    <row r="34" spans="30:170" s="57" customFormat="1" ht="15.75" x14ac:dyDescent="0.25">
      <c r="AD34" s="216" t="s">
        <v>10</v>
      </c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 t="s">
        <v>11</v>
      </c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FF34" s="74"/>
      <c r="FG34" s="74"/>
      <c r="FH34" s="74"/>
      <c r="FI34" s="74"/>
      <c r="FJ34" s="74"/>
      <c r="FK34" s="74"/>
      <c r="FL34" s="74"/>
      <c r="FM34" s="74"/>
      <c r="FN34" s="74"/>
    </row>
    <row r="35" spans="30:170" s="3" customFormat="1" ht="13.5" customHeight="1" x14ac:dyDescent="0.2"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 t="s">
        <v>2</v>
      </c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</row>
  </sheetData>
  <mergeCells count="458">
    <mergeCell ref="FF27:FN27"/>
    <mergeCell ref="FF28:FN28"/>
    <mergeCell ref="FF29:FN29"/>
    <mergeCell ref="FF30:FN30"/>
    <mergeCell ref="FF31:FN31"/>
    <mergeCell ref="FF32:FN32"/>
    <mergeCell ref="FF6:FN7"/>
    <mergeCell ref="FF8:FN8"/>
    <mergeCell ref="FF9:FN9"/>
    <mergeCell ref="FF10:FN10"/>
    <mergeCell ref="FF11:FN11"/>
    <mergeCell ref="FF12:FN12"/>
    <mergeCell ref="FF13:FN13"/>
    <mergeCell ref="FF14:FN14"/>
    <mergeCell ref="FF21:FN21"/>
    <mergeCell ref="FF22:FN22"/>
    <mergeCell ref="FF23:FN23"/>
    <mergeCell ref="FF24:FN24"/>
    <mergeCell ref="FF25:FN25"/>
    <mergeCell ref="FF26:FN26"/>
    <mergeCell ref="EJ13:ES13"/>
    <mergeCell ref="ET13:FE13"/>
    <mergeCell ref="ET12:FE12"/>
    <mergeCell ref="ET6:FE7"/>
    <mergeCell ref="EJ14:ES14"/>
    <mergeCell ref="ET14:FE14"/>
    <mergeCell ref="FF15:FN15"/>
    <mergeCell ref="FF16:FN16"/>
    <mergeCell ref="FF17:FN17"/>
    <mergeCell ref="FF18:FN18"/>
    <mergeCell ref="FF19:FN19"/>
    <mergeCell ref="FF20:FN20"/>
    <mergeCell ref="EJ27:ES27"/>
    <mergeCell ref="EJ28:ES28"/>
    <mergeCell ref="EJ29:ES29"/>
    <mergeCell ref="EJ30:ES30"/>
    <mergeCell ref="EJ31:ES31"/>
    <mergeCell ref="ET26:FE26"/>
    <mergeCell ref="ET27:FE27"/>
    <mergeCell ref="ET28:FE28"/>
    <mergeCell ref="ET29:FE29"/>
    <mergeCell ref="ET30:FE30"/>
    <mergeCell ref="ET31:FE31"/>
    <mergeCell ref="EJ26:ES26"/>
    <mergeCell ref="DP26:DY26"/>
    <mergeCell ref="DP27:DY27"/>
    <mergeCell ref="DP28:DY28"/>
    <mergeCell ref="DP29:DY29"/>
    <mergeCell ref="DP30:DY30"/>
    <mergeCell ref="DP31:DY31"/>
    <mergeCell ref="DZ26:EI26"/>
    <mergeCell ref="DZ27:EI27"/>
    <mergeCell ref="DZ28:EI28"/>
    <mergeCell ref="DZ29:EI29"/>
    <mergeCell ref="DZ30:EI30"/>
    <mergeCell ref="DZ31:EI31"/>
    <mergeCell ref="CV26:DE26"/>
    <mergeCell ref="CV27:DE27"/>
    <mergeCell ref="CV28:DE28"/>
    <mergeCell ref="CV29:DE29"/>
    <mergeCell ref="CV30:DE30"/>
    <mergeCell ref="CV31:DE31"/>
    <mergeCell ref="DF26:DO26"/>
    <mergeCell ref="DF27:DO27"/>
    <mergeCell ref="DF28:DO28"/>
    <mergeCell ref="DF29:DO29"/>
    <mergeCell ref="DF30:DO30"/>
    <mergeCell ref="DF31:DO31"/>
    <mergeCell ref="CB26:CK26"/>
    <mergeCell ref="CB27:CK27"/>
    <mergeCell ref="CB28:CK28"/>
    <mergeCell ref="CB29:CK29"/>
    <mergeCell ref="CB30:CK30"/>
    <mergeCell ref="CB31:CK31"/>
    <mergeCell ref="CL26:CU26"/>
    <mergeCell ref="CL27:CU27"/>
    <mergeCell ref="CL28:CU28"/>
    <mergeCell ref="CL29:CU29"/>
    <mergeCell ref="CL30:CU30"/>
    <mergeCell ref="CL31:CU31"/>
    <mergeCell ref="BI26:BR26"/>
    <mergeCell ref="BI27:BR27"/>
    <mergeCell ref="BI28:BR28"/>
    <mergeCell ref="BI29:BR29"/>
    <mergeCell ref="BI30:BR30"/>
    <mergeCell ref="BI31:BR31"/>
    <mergeCell ref="BS26:CA26"/>
    <mergeCell ref="BS27:CA27"/>
    <mergeCell ref="BS28:CA28"/>
    <mergeCell ref="BS29:CA29"/>
    <mergeCell ref="BS30:CA30"/>
    <mergeCell ref="BS31:CA31"/>
    <mergeCell ref="AO26:AX26"/>
    <mergeCell ref="AO27:AX27"/>
    <mergeCell ref="AO28:AX28"/>
    <mergeCell ref="AO29:AX29"/>
    <mergeCell ref="AO30:AX30"/>
    <mergeCell ref="AO31:AX31"/>
    <mergeCell ref="AY26:BH26"/>
    <mergeCell ref="AY27:BH27"/>
    <mergeCell ref="AY28:BH28"/>
    <mergeCell ref="AY29:BH29"/>
    <mergeCell ref="AY30:BH30"/>
    <mergeCell ref="AY31:BH31"/>
    <mergeCell ref="A29:E29"/>
    <mergeCell ref="F29:O29"/>
    <mergeCell ref="P29:AD29"/>
    <mergeCell ref="AE29:AN29"/>
    <mergeCell ref="A30:E30"/>
    <mergeCell ref="F30:O30"/>
    <mergeCell ref="P30:AD30"/>
    <mergeCell ref="AE30:AN30"/>
    <mergeCell ref="A31:E31"/>
    <mergeCell ref="F31:O31"/>
    <mergeCell ref="P31:AD31"/>
    <mergeCell ref="AE31:AN31"/>
    <mergeCell ref="A26:E26"/>
    <mergeCell ref="F26:O26"/>
    <mergeCell ref="P26:AD26"/>
    <mergeCell ref="AE26:AN26"/>
    <mergeCell ref="A27:E27"/>
    <mergeCell ref="F27:O27"/>
    <mergeCell ref="P27:AD27"/>
    <mergeCell ref="AE27:AN27"/>
    <mergeCell ref="A28:E28"/>
    <mergeCell ref="F28:O28"/>
    <mergeCell ref="P28:AD28"/>
    <mergeCell ref="AE28:AN28"/>
    <mergeCell ref="CV24:DE24"/>
    <mergeCell ref="DF24:DO24"/>
    <mergeCell ref="DP24:DY24"/>
    <mergeCell ref="DZ24:EI24"/>
    <mergeCell ref="EJ24:ES24"/>
    <mergeCell ref="ET24:FE24"/>
    <mergeCell ref="A25:E25"/>
    <mergeCell ref="F25:O25"/>
    <mergeCell ref="P25:AD25"/>
    <mergeCell ref="AE25:AN25"/>
    <mergeCell ref="AO25:AX25"/>
    <mergeCell ref="AY25:BH25"/>
    <mergeCell ref="BI25:BR25"/>
    <mergeCell ref="BS25:CA25"/>
    <mergeCell ref="CB25:CK25"/>
    <mergeCell ref="CL25:CU25"/>
    <mergeCell ref="CV25:DE25"/>
    <mergeCell ref="DF25:DO25"/>
    <mergeCell ref="DP25:DY25"/>
    <mergeCell ref="DZ25:EI25"/>
    <mergeCell ref="EJ25:ES25"/>
    <mergeCell ref="ET25:FE25"/>
    <mergeCell ref="A24:E24"/>
    <mergeCell ref="F24:O24"/>
    <mergeCell ref="P24:AD24"/>
    <mergeCell ref="AE24:AN24"/>
    <mergeCell ref="AO24:AX24"/>
    <mergeCell ref="AY24:BH24"/>
    <mergeCell ref="BI24:BR24"/>
    <mergeCell ref="BS24:CA24"/>
    <mergeCell ref="CB24:CK24"/>
    <mergeCell ref="CL22:CU22"/>
    <mergeCell ref="P22:AD22"/>
    <mergeCell ref="AE22:AN22"/>
    <mergeCell ref="AO22:AX22"/>
    <mergeCell ref="AY22:BH22"/>
    <mergeCell ref="BI22:BR22"/>
    <mergeCell ref="BS22:CA22"/>
    <mergeCell ref="CB22:CK22"/>
    <mergeCell ref="CL24:CU24"/>
    <mergeCell ref="CV22:DE22"/>
    <mergeCell ref="DF22:DO22"/>
    <mergeCell ref="DP22:DY22"/>
    <mergeCell ref="DZ22:EI22"/>
    <mergeCell ref="EJ22:ES22"/>
    <mergeCell ref="ET22:FE22"/>
    <mergeCell ref="A23:E23"/>
    <mergeCell ref="F23:O23"/>
    <mergeCell ref="P23:AD23"/>
    <mergeCell ref="AE23:AN23"/>
    <mergeCell ref="AO23:AX23"/>
    <mergeCell ref="AY23:BH23"/>
    <mergeCell ref="BI23:BR23"/>
    <mergeCell ref="BS23:CA23"/>
    <mergeCell ref="CB23:CK23"/>
    <mergeCell ref="CL23:CU23"/>
    <mergeCell ref="CV23:DE23"/>
    <mergeCell ref="DF23:DO23"/>
    <mergeCell ref="DP23:DY23"/>
    <mergeCell ref="DZ23:EI23"/>
    <mergeCell ref="EJ23:ES23"/>
    <mergeCell ref="ET23:FE23"/>
    <mergeCell ref="A22:E22"/>
    <mergeCell ref="F22:O22"/>
    <mergeCell ref="CV20:DE20"/>
    <mergeCell ref="DF20:DO20"/>
    <mergeCell ref="DP20:DY20"/>
    <mergeCell ref="DZ20:EI20"/>
    <mergeCell ref="EJ20:ES20"/>
    <mergeCell ref="ET20:FE20"/>
    <mergeCell ref="A21:E21"/>
    <mergeCell ref="F21:O21"/>
    <mergeCell ref="P21:AD21"/>
    <mergeCell ref="AE21:AN21"/>
    <mergeCell ref="AO21:AX21"/>
    <mergeCell ref="AY21:BH21"/>
    <mergeCell ref="BI21:BR21"/>
    <mergeCell ref="BS21:CA21"/>
    <mergeCell ref="CB21:CK21"/>
    <mergeCell ref="CL21:CU21"/>
    <mergeCell ref="CV21:DE21"/>
    <mergeCell ref="DF21:DO21"/>
    <mergeCell ref="DP21:DY21"/>
    <mergeCell ref="DZ21:EI21"/>
    <mergeCell ref="EJ21:ES21"/>
    <mergeCell ref="ET21:FE21"/>
    <mergeCell ref="A20:E20"/>
    <mergeCell ref="F20:O20"/>
    <mergeCell ref="P20:AD20"/>
    <mergeCell ref="AE20:AN20"/>
    <mergeCell ref="AO20:AX20"/>
    <mergeCell ref="AY20:BH20"/>
    <mergeCell ref="BI20:BR20"/>
    <mergeCell ref="BS20:CA20"/>
    <mergeCell ref="CB20:CK20"/>
    <mergeCell ref="CL18:CU18"/>
    <mergeCell ref="P18:AD18"/>
    <mergeCell ref="AE18:AN18"/>
    <mergeCell ref="AO18:AX18"/>
    <mergeCell ref="AY18:BH18"/>
    <mergeCell ref="BI18:BR18"/>
    <mergeCell ref="BS18:CA18"/>
    <mergeCell ref="CB18:CK18"/>
    <mergeCell ref="CL20:CU20"/>
    <mergeCell ref="CV18:DE18"/>
    <mergeCell ref="DF18:DO18"/>
    <mergeCell ref="DP18:DY18"/>
    <mergeCell ref="DZ18:EI18"/>
    <mergeCell ref="EJ18:ES18"/>
    <mergeCell ref="ET18:FE18"/>
    <mergeCell ref="A19:E19"/>
    <mergeCell ref="F19:O19"/>
    <mergeCell ref="P19:AD19"/>
    <mergeCell ref="AE19:AN19"/>
    <mergeCell ref="AO19:AX19"/>
    <mergeCell ref="AY19:BH19"/>
    <mergeCell ref="BI19:BR19"/>
    <mergeCell ref="BS19:CA19"/>
    <mergeCell ref="CB19:CK19"/>
    <mergeCell ref="CL19:CU19"/>
    <mergeCell ref="CV19:DE19"/>
    <mergeCell ref="DF19:DO19"/>
    <mergeCell ref="DP19:DY19"/>
    <mergeCell ref="DZ19:EI19"/>
    <mergeCell ref="EJ19:ES19"/>
    <mergeCell ref="ET19:FE19"/>
    <mergeCell ref="A18:E18"/>
    <mergeCell ref="F18:O18"/>
    <mergeCell ref="DP16:DY16"/>
    <mergeCell ref="DZ16:EI16"/>
    <mergeCell ref="EJ16:ES16"/>
    <mergeCell ref="ET16:FE16"/>
    <mergeCell ref="A17:E17"/>
    <mergeCell ref="F17:O17"/>
    <mergeCell ref="P17:AD17"/>
    <mergeCell ref="AE17:AN17"/>
    <mergeCell ref="AO17:AX17"/>
    <mergeCell ref="AY17:BH17"/>
    <mergeCell ref="BI17:BR17"/>
    <mergeCell ref="BS17:CA17"/>
    <mergeCell ref="CB17:CK17"/>
    <mergeCell ref="CL17:CU17"/>
    <mergeCell ref="CV17:DE17"/>
    <mergeCell ref="DF17:DO17"/>
    <mergeCell ref="DP17:DY17"/>
    <mergeCell ref="DZ17:EI17"/>
    <mergeCell ref="EJ17:ES17"/>
    <mergeCell ref="ET17:FE17"/>
    <mergeCell ref="EJ32:ES32"/>
    <mergeCell ref="ET32:FE32"/>
    <mergeCell ref="A15:E15"/>
    <mergeCell ref="F15:O15"/>
    <mergeCell ref="P15:AD15"/>
    <mergeCell ref="AE15:AN15"/>
    <mergeCell ref="AO15:AX15"/>
    <mergeCell ref="AY15:BH15"/>
    <mergeCell ref="BI15:BR15"/>
    <mergeCell ref="BS15:CA15"/>
    <mergeCell ref="CB15:CK15"/>
    <mergeCell ref="CL15:CU15"/>
    <mergeCell ref="CV15:DE15"/>
    <mergeCell ref="DF15:DO15"/>
    <mergeCell ref="DP15:DY15"/>
    <mergeCell ref="DZ15:EI15"/>
    <mergeCell ref="EJ15:ES15"/>
    <mergeCell ref="ET15:FE15"/>
    <mergeCell ref="A16:E16"/>
    <mergeCell ref="F16:O16"/>
    <mergeCell ref="P16:AD16"/>
    <mergeCell ref="AE16:AN16"/>
    <mergeCell ref="AO16:AX16"/>
    <mergeCell ref="AY16:BH16"/>
    <mergeCell ref="DS1:DY1"/>
    <mergeCell ref="DZ1:EH1"/>
    <mergeCell ref="EI1:EO1"/>
    <mergeCell ref="AL2:DT2"/>
    <mergeCell ref="AL3:DT3"/>
    <mergeCell ref="A5:E7"/>
    <mergeCell ref="F5:O7"/>
    <mergeCell ref="P5:AD7"/>
    <mergeCell ref="AE5:AX5"/>
    <mergeCell ref="AY5:BR5"/>
    <mergeCell ref="CL7:CU7"/>
    <mergeCell ref="CV7:DE7"/>
    <mergeCell ref="DF7:DO7"/>
    <mergeCell ref="DP7:DY7"/>
    <mergeCell ref="DZ7:EI7"/>
    <mergeCell ref="EJ7:ES7"/>
    <mergeCell ref="BS5:FE5"/>
    <mergeCell ref="AE6:AN7"/>
    <mergeCell ref="AO6:AX7"/>
    <mergeCell ref="AY6:BH7"/>
    <mergeCell ref="BI6:BR7"/>
    <mergeCell ref="BS6:CA7"/>
    <mergeCell ref="CB6:DE6"/>
    <mergeCell ref="DF6:ES6"/>
    <mergeCell ref="CB7:CK7"/>
    <mergeCell ref="DP8:DY8"/>
    <mergeCell ref="DZ8:EI8"/>
    <mergeCell ref="EJ8:ES8"/>
    <mergeCell ref="ET8:FE8"/>
    <mergeCell ref="A9:E9"/>
    <mergeCell ref="F9:O9"/>
    <mergeCell ref="P9:AD9"/>
    <mergeCell ref="AE9:AN9"/>
    <mergeCell ref="AO9:AX9"/>
    <mergeCell ref="AY9:BH9"/>
    <mergeCell ref="BI8:BR8"/>
    <mergeCell ref="BS8:CA8"/>
    <mergeCell ref="CB8:CK8"/>
    <mergeCell ref="CL8:CU8"/>
    <mergeCell ref="CV8:DE8"/>
    <mergeCell ref="DF8:DO8"/>
    <mergeCell ref="A8:E8"/>
    <mergeCell ref="F8:O8"/>
    <mergeCell ref="P8:AD8"/>
    <mergeCell ref="AE8:AN8"/>
    <mergeCell ref="AO8:AX8"/>
    <mergeCell ref="AY8:BH8"/>
    <mergeCell ref="DP9:DY9"/>
    <mergeCell ref="DZ9:EI9"/>
    <mergeCell ref="EJ9:ES9"/>
    <mergeCell ref="ET9:FE9"/>
    <mergeCell ref="BI9:BR9"/>
    <mergeCell ref="BS9:CA9"/>
    <mergeCell ref="CB9:CK9"/>
    <mergeCell ref="CL9:CU9"/>
    <mergeCell ref="CV9:DE9"/>
    <mergeCell ref="DF9:DO9"/>
    <mergeCell ref="A32:E32"/>
    <mergeCell ref="F32:O32"/>
    <mergeCell ref="P32:AD32"/>
    <mergeCell ref="AE32:AN32"/>
    <mergeCell ref="AO32:AX32"/>
    <mergeCell ref="AY32:BH32"/>
    <mergeCell ref="BI32:BR32"/>
    <mergeCell ref="BS32:CA32"/>
    <mergeCell ref="AD34:BN34"/>
    <mergeCell ref="BO34:CY34"/>
    <mergeCell ref="CZ34:EB34"/>
    <mergeCell ref="AD35:BN35"/>
    <mergeCell ref="BO35:CY35"/>
    <mergeCell ref="CZ35:EB35"/>
    <mergeCell ref="A14:E14"/>
    <mergeCell ref="F14:O14"/>
    <mergeCell ref="P14:AD14"/>
    <mergeCell ref="AE14:AN14"/>
    <mergeCell ref="AO14:AX14"/>
    <mergeCell ref="AY14:BH14"/>
    <mergeCell ref="BI14:BR14"/>
    <mergeCell ref="CB32:CK32"/>
    <mergeCell ref="CL32:CU32"/>
    <mergeCell ref="CV32:DE32"/>
    <mergeCell ref="DF32:DO32"/>
    <mergeCell ref="DP32:DY32"/>
    <mergeCell ref="DZ32:EI32"/>
    <mergeCell ref="BI16:BR16"/>
    <mergeCell ref="BS16:CA16"/>
    <mergeCell ref="CB16:CK16"/>
    <mergeCell ref="CL16:CU16"/>
    <mergeCell ref="CV16:DE16"/>
    <mergeCell ref="DF16:DO16"/>
    <mergeCell ref="DZ14:EI14"/>
    <mergeCell ref="A13:E13"/>
    <mergeCell ref="A10:E10"/>
    <mergeCell ref="F10:O10"/>
    <mergeCell ref="P10:AD10"/>
    <mergeCell ref="AE10:AN10"/>
    <mergeCell ref="AO10:AX10"/>
    <mergeCell ref="AY10:BH10"/>
    <mergeCell ref="BI10:BR10"/>
    <mergeCell ref="BS14:CA14"/>
    <mergeCell ref="F13:O13"/>
    <mergeCell ref="P13:AD13"/>
    <mergeCell ref="AE13:AN13"/>
    <mergeCell ref="AO13:AX13"/>
    <mergeCell ref="AY13:BH13"/>
    <mergeCell ref="BI13:BR13"/>
    <mergeCell ref="BS11:CA11"/>
    <mergeCell ref="A12:E12"/>
    <mergeCell ref="F12:O12"/>
    <mergeCell ref="P12:AD12"/>
    <mergeCell ref="AE12:AN12"/>
    <mergeCell ref="AO12:AX12"/>
    <mergeCell ref="AY12:BH12"/>
    <mergeCell ref="DZ10:EI10"/>
    <mergeCell ref="EJ10:ES10"/>
    <mergeCell ref="ET10:FE10"/>
    <mergeCell ref="A11:E11"/>
    <mergeCell ref="F11:O11"/>
    <mergeCell ref="P11:AD11"/>
    <mergeCell ref="AE11:AN11"/>
    <mergeCell ref="AO11:AX11"/>
    <mergeCell ref="AY11:BH11"/>
    <mergeCell ref="BI11:BR11"/>
    <mergeCell ref="BS10:CA10"/>
    <mergeCell ref="CB10:CK10"/>
    <mergeCell ref="CL10:CU10"/>
    <mergeCell ref="CV10:DE10"/>
    <mergeCell ref="DF10:DO10"/>
    <mergeCell ref="DP10:DY10"/>
    <mergeCell ref="DZ11:EI11"/>
    <mergeCell ref="EJ11:ES11"/>
    <mergeCell ref="ET11:FE11"/>
    <mergeCell ref="CB11:CK11"/>
    <mergeCell ref="EJ12:ES12"/>
    <mergeCell ref="BS12:CA12"/>
    <mergeCell ref="CL12:CU12"/>
    <mergeCell ref="CV12:DE12"/>
    <mergeCell ref="DF12:DO12"/>
    <mergeCell ref="DP12:DY12"/>
    <mergeCell ref="CL14:CU14"/>
    <mergeCell ref="CV14:DE14"/>
    <mergeCell ref="DF14:DO14"/>
    <mergeCell ref="DP14:DY14"/>
    <mergeCell ref="CB14:CK14"/>
    <mergeCell ref="CB12:CK12"/>
    <mergeCell ref="CL11:CU11"/>
    <mergeCell ref="CV11:DE11"/>
    <mergeCell ref="DF11:DO11"/>
    <mergeCell ref="DP11:DY11"/>
    <mergeCell ref="DZ13:EI13"/>
    <mergeCell ref="BI12:BR12"/>
    <mergeCell ref="BS13:CA13"/>
    <mergeCell ref="CB13:CK13"/>
    <mergeCell ref="CL13:CU13"/>
    <mergeCell ref="CV13:DE13"/>
    <mergeCell ref="DF13:DO13"/>
    <mergeCell ref="DP13:DY13"/>
    <mergeCell ref="DZ12:EI12"/>
  </mergeCells>
  <pageMargins left="0.59055118110236227" right="0.51181102362204722" top="0.78740157480314965" bottom="0.39370078740157483" header="0.19685039370078741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6" style="12" customWidth="1"/>
    <col min="2" max="6" width="9.140625" style="12"/>
    <col min="7" max="7" width="14.85546875" style="12" customWidth="1"/>
    <col min="8" max="8" width="19.5703125" style="12" customWidth="1"/>
    <col min="9" max="9" width="13.5703125" style="12" customWidth="1"/>
    <col min="10" max="16384" width="9.140625" style="12"/>
  </cols>
  <sheetData>
    <row r="2" spans="1:12" ht="63" customHeight="1" x14ac:dyDescent="0.2">
      <c r="A2" s="267" t="s">
        <v>62</v>
      </c>
      <c r="B2" s="267"/>
      <c r="C2" s="267"/>
      <c r="D2" s="267"/>
      <c r="E2" s="267"/>
      <c r="F2" s="267"/>
      <c r="G2" s="267"/>
      <c r="H2" s="267"/>
      <c r="I2" s="267"/>
      <c r="J2" s="19"/>
      <c r="K2" s="19"/>
      <c r="L2" s="19"/>
    </row>
    <row r="4" spans="1:12" ht="15.75" x14ac:dyDescent="0.2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21"/>
      <c r="K4" s="21"/>
      <c r="L4" s="21"/>
    </row>
    <row r="5" spans="1:12" x14ac:dyDescent="0.2">
      <c r="A5" s="266" t="s">
        <v>6</v>
      </c>
      <c r="B5" s="266"/>
      <c r="C5" s="266"/>
      <c r="D5" s="266"/>
      <c r="E5" s="266"/>
      <c r="F5" s="266"/>
      <c r="G5" s="266"/>
      <c r="H5" s="266"/>
      <c r="I5" s="266"/>
      <c r="J5" s="22"/>
      <c r="K5" s="22"/>
      <c r="L5" s="22"/>
    </row>
    <row r="8" spans="1:12" x14ac:dyDescent="0.2">
      <c r="H8" s="54"/>
      <c r="I8" s="54"/>
    </row>
    <row r="9" spans="1:12" ht="15" x14ac:dyDescent="0.25">
      <c r="A9" s="274" t="s">
        <v>63</v>
      </c>
      <c r="B9" s="268" t="s">
        <v>64</v>
      </c>
      <c r="C9" s="269"/>
      <c r="D9" s="269"/>
      <c r="E9" s="269"/>
      <c r="F9" s="270"/>
      <c r="G9" s="92" t="s">
        <v>65</v>
      </c>
      <c r="H9" s="93"/>
      <c r="I9" s="94"/>
      <c r="J9" s="27"/>
      <c r="K9" s="27"/>
      <c r="L9" s="20"/>
    </row>
    <row r="10" spans="1:12" ht="15" x14ac:dyDescent="0.25">
      <c r="A10" s="275"/>
      <c r="B10" s="271"/>
      <c r="C10" s="272"/>
      <c r="D10" s="272"/>
      <c r="E10" s="272"/>
      <c r="F10" s="273"/>
      <c r="G10" s="72" t="s">
        <v>412</v>
      </c>
      <c r="H10" s="68" t="s">
        <v>413</v>
      </c>
      <c r="I10" s="67" t="s">
        <v>414</v>
      </c>
      <c r="J10" s="27"/>
      <c r="K10" s="27"/>
      <c r="L10" s="20"/>
    </row>
    <row r="11" spans="1:12" ht="45.75" customHeight="1" x14ac:dyDescent="0.25">
      <c r="A11" s="25">
        <v>1</v>
      </c>
      <c r="B11" s="109" t="s">
        <v>66</v>
      </c>
      <c r="C11" s="110"/>
      <c r="D11" s="110"/>
      <c r="E11" s="110"/>
      <c r="F11" s="111"/>
      <c r="G11" s="69">
        <v>24</v>
      </c>
      <c r="H11" s="29">
        <v>24</v>
      </c>
      <c r="I11" s="60">
        <v>0</v>
      </c>
      <c r="J11" s="28"/>
      <c r="K11" s="28"/>
      <c r="L11" s="20"/>
    </row>
    <row r="12" spans="1:12" ht="42.75" customHeight="1" x14ac:dyDescent="0.25">
      <c r="A12" s="25">
        <v>2</v>
      </c>
      <c r="B12" s="109" t="s">
        <v>67</v>
      </c>
      <c r="C12" s="110"/>
      <c r="D12" s="110"/>
      <c r="E12" s="110"/>
      <c r="F12" s="111"/>
      <c r="G12" s="71">
        <v>16.863333333333333</v>
      </c>
      <c r="H12" s="48">
        <f>'8.1'!AY37*'8.1'!BZ37/'1.3'!H11</f>
        <v>44.012499999999989</v>
      </c>
      <c r="I12" s="73">
        <f>100-(H12/G12*100)</f>
        <v>-160.9952559794425</v>
      </c>
      <c r="J12" s="27"/>
      <c r="K12" s="27"/>
    </row>
    <row r="13" spans="1:12" ht="31.5" customHeight="1" x14ac:dyDescent="0.25">
      <c r="A13" s="25">
        <v>3</v>
      </c>
      <c r="B13" s="109" t="s">
        <v>68</v>
      </c>
      <c r="C13" s="110"/>
      <c r="D13" s="110"/>
      <c r="E13" s="110"/>
      <c r="F13" s="111"/>
      <c r="G13" s="71">
        <v>0.33333333333333331</v>
      </c>
      <c r="H13" s="48">
        <f>'8.1'!BZ37/'1.3'!H11</f>
        <v>0.58333333333333337</v>
      </c>
      <c r="I13" s="73">
        <f>100-(H13/G13*100)</f>
        <v>-75.000000000000028</v>
      </c>
      <c r="J13" s="27"/>
      <c r="K13" s="27"/>
    </row>
    <row r="16" spans="1:12" ht="15" x14ac:dyDescent="0.25">
      <c r="A16" s="105" t="s">
        <v>10</v>
      </c>
      <c r="B16" s="105"/>
      <c r="C16" s="105"/>
      <c r="D16" s="105"/>
      <c r="E16" s="105" t="s">
        <v>11</v>
      </c>
      <c r="F16" s="105"/>
      <c r="G16" s="70"/>
      <c r="H16" s="35"/>
      <c r="I16" s="266"/>
      <c r="J16" s="266"/>
      <c r="K16" s="266"/>
    </row>
    <row r="17" spans="8:10" x14ac:dyDescent="0.2">
      <c r="H17" s="13" t="s">
        <v>15</v>
      </c>
      <c r="I17" s="13"/>
      <c r="J17" s="13"/>
    </row>
  </sheetData>
  <mergeCells count="12">
    <mergeCell ref="A16:D16"/>
    <mergeCell ref="I16:K16"/>
    <mergeCell ref="B12:F12"/>
    <mergeCell ref="B13:F13"/>
    <mergeCell ref="E16:F16"/>
    <mergeCell ref="B11:F11"/>
    <mergeCell ref="A2:I2"/>
    <mergeCell ref="A4:I4"/>
    <mergeCell ref="A5:I5"/>
    <mergeCell ref="B9:F10"/>
    <mergeCell ref="A9:A10"/>
    <mergeCell ref="G9:I9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4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34.140625" style="14" customWidth="1"/>
    <col min="2" max="2" width="26.42578125" style="14" customWidth="1"/>
    <col min="3" max="3" width="15.28515625" style="14" customWidth="1"/>
    <col min="4" max="4" width="9" style="14" customWidth="1"/>
    <col min="5" max="5" width="11" style="14" customWidth="1"/>
    <col min="6" max="6" width="14.28515625" style="14" customWidth="1"/>
    <col min="7" max="8" width="9.140625" style="14"/>
    <col min="9" max="9" width="9.140625" style="14" customWidth="1"/>
    <col min="10" max="16384" width="9.140625" style="14"/>
  </cols>
  <sheetData>
    <row r="2" spans="1:10" ht="33.75" customHeight="1" x14ac:dyDescent="0.25">
      <c r="A2" s="267" t="s">
        <v>71</v>
      </c>
      <c r="B2" s="267"/>
      <c r="C2" s="267"/>
      <c r="D2" s="267"/>
      <c r="E2" s="267"/>
      <c r="F2" s="267"/>
      <c r="G2" s="267"/>
      <c r="H2" s="267"/>
      <c r="I2" s="267"/>
    </row>
    <row r="4" spans="1:10" x14ac:dyDescent="0.25">
      <c r="A4" s="106" t="s">
        <v>9</v>
      </c>
      <c r="B4" s="106"/>
      <c r="C4" s="106"/>
      <c r="D4" s="106"/>
      <c r="E4" s="106"/>
      <c r="F4" s="106"/>
      <c r="G4" s="106"/>
      <c r="H4" s="106"/>
      <c r="I4" s="106"/>
    </row>
    <row r="5" spans="1:10" x14ac:dyDescent="0.25">
      <c r="A5" s="276" t="s">
        <v>6</v>
      </c>
      <c r="B5" s="276"/>
      <c r="C5" s="276"/>
      <c r="D5" s="276"/>
      <c r="E5" s="276"/>
      <c r="F5" s="276"/>
      <c r="G5" s="276"/>
      <c r="H5" s="276"/>
      <c r="I5" s="276"/>
    </row>
    <row r="7" spans="1:10" ht="60" x14ac:dyDescent="0.25">
      <c r="A7" s="25" t="s">
        <v>69</v>
      </c>
      <c r="B7" s="30" t="s">
        <v>115</v>
      </c>
      <c r="C7" s="30" t="s">
        <v>116</v>
      </c>
      <c r="D7" s="30" t="s">
        <v>404</v>
      </c>
      <c r="E7" s="30" t="s">
        <v>405</v>
      </c>
      <c r="F7" s="30" t="s">
        <v>406</v>
      </c>
      <c r="G7" s="25">
        <v>2021</v>
      </c>
      <c r="H7" s="25">
        <v>2022</v>
      </c>
      <c r="I7" s="63">
        <v>2023</v>
      </c>
    </row>
    <row r="8" spans="1:10" ht="49.5" customHeight="1" x14ac:dyDescent="0.25">
      <c r="A8" s="31" t="s">
        <v>67</v>
      </c>
      <c r="B8" s="26"/>
      <c r="C8" s="26"/>
      <c r="D8" s="50">
        <f>'1.3'!H12</f>
        <v>44.012499999999989</v>
      </c>
      <c r="E8" s="53">
        <f>'1.3'!$H$12*(1-0.015)*(1-0.015)</f>
        <v>42.702027812499992</v>
      </c>
      <c r="F8" s="53">
        <f>'1.3'!$H$12*(1-0.015)*(1-0.015)*(1-0.015)</f>
        <v>42.061497395312493</v>
      </c>
      <c r="G8" s="53">
        <f>'1.3'!$H$12*(1-0.015)*(1-0.015)*(1-0.015)*(1-0.015)</f>
        <v>41.430574934382804</v>
      </c>
      <c r="H8" s="53">
        <f>'1.3'!$H$12*(1-0.015)*(1-0.015)*(1-0.015)*(1-0.015)*(1-0.015)</f>
        <v>40.80911631036706</v>
      </c>
      <c r="I8" s="53">
        <f>'1.3'!$H$12*(1-0.015)*(1-0.015)*(1-0.015)*(1-0.015)*(1-0.015)*(1-0.015)</f>
        <v>40.196979565711551</v>
      </c>
    </row>
    <row r="9" spans="1:10" ht="45" x14ac:dyDescent="0.25">
      <c r="A9" s="26" t="s">
        <v>68</v>
      </c>
      <c r="B9" s="26"/>
      <c r="C9" s="26"/>
      <c r="D9" s="50">
        <f>'1.3'!H13</f>
        <v>0.58333333333333337</v>
      </c>
      <c r="E9" s="58">
        <f>'1.3'!$H$13*(1-0.015)*(1-0.015)</f>
        <v>0.56596458333333333</v>
      </c>
      <c r="F9" s="58">
        <f>'1.3'!$H$13*(1-0.015)*(1-0.015)*(1-0.015)</f>
        <v>0.55747511458333332</v>
      </c>
      <c r="G9" s="58">
        <f>'1.3'!$H$13*(1-0.015)*(1-0.015)*(1-0.015)*(1-0.015)</f>
        <v>0.54911298786458329</v>
      </c>
      <c r="H9" s="58">
        <f>'1.3'!$H$13*(1-0.015)*(1-0.015)*(1-0.015)*(1-0.015)*(1-0.015)</f>
        <v>0.54087629304661455</v>
      </c>
      <c r="I9" s="58">
        <f>'1.3'!$H$13*(1-0.015)*(1-0.015)*(1-0.015)*(1-0.015)*(1-0.015)*(1-0.015)</f>
        <v>0.53276314865091534</v>
      </c>
    </row>
    <row r="10" spans="1:10" ht="45" x14ac:dyDescent="0.25">
      <c r="A10" s="26" t="s">
        <v>70</v>
      </c>
      <c r="B10" s="26"/>
      <c r="C10" s="26"/>
      <c r="D10" s="30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14" t="s">
        <v>117</v>
      </c>
    </row>
    <row r="13" spans="1:10" x14ac:dyDescent="0.25">
      <c r="A13" s="14" t="s">
        <v>298</v>
      </c>
      <c r="B13" s="14" t="s">
        <v>11</v>
      </c>
      <c r="C13" s="66" t="s">
        <v>299</v>
      </c>
    </row>
    <row r="14" spans="1:10" x14ac:dyDescent="0.25">
      <c r="C14" s="65" t="s">
        <v>15</v>
      </c>
    </row>
  </sheetData>
  <mergeCells count="3">
    <mergeCell ref="A2:I2"/>
    <mergeCell ref="A4:I4"/>
    <mergeCell ref="A5:I5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view="pageBreakPreview" topLeftCell="A13" zoomScaleNormal="100" zoomScaleSheetLayoutView="100" workbookViewId="0">
      <selection activeCell="F28" sqref="F28"/>
    </sheetView>
  </sheetViews>
  <sheetFormatPr defaultRowHeight="15" outlineLevelRow="1" x14ac:dyDescent="0.25"/>
  <cols>
    <col min="1" max="1" width="4.28515625" style="14" customWidth="1"/>
    <col min="2" max="2" width="27" style="14" customWidth="1"/>
    <col min="3" max="3" width="27.5703125" style="14" customWidth="1"/>
    <col min="4" max="4" width="27.28515625" style="14" customWidth="1"/>
    <col min="5" max="16384" width="9.140625" style="14"/>
  </cols>
  <sheetData>
    <row r="2" spans="1:6" ht="29.25" customHeight="1" x14ac:dyDescent="0.25">
      <c r="A2" s="279" t="s">
        <v>88</v>
      </c>
      <c r="B2" s="279"/>
      <c r="C2" s="279"/>
      <c r="D2" s="279"/>
    </row>
    <row r="4" spans="1:6" x14ac:dyDescent="0.25">
      <c r="A4" s="106" t="s">
        <v>9</v>
      </c>
      <c r="B4" s="106"/>
      <c r="C4" s="106"/>
      <c r="D4" s="106"/>
    </row>
    <row r="7" spans="1:6" ht="75" x14ac:dyDescent="0.25">
      <c r="A7" s="30" t="s">
        <v>63</v>
      </c>
      <c r="B7" s="31" t="s">
        <v>72</v>
      </c>
      <c r="C7" s="25" t="s">
        <v>73</v>
      </c>
      <c r="D7" s="30" t="s">
        <v>74</v>
      </c>
    </row>
    <row r="8" spans="1:6" ht="75" x14ac:dyDescent="0.25">
      <c r="A8" s="24">
        <v>1</v>
      </c>
      <c r="B8" s="31" t="s">
        <v>75</v>
      </c>
      <c r="C8" s="52">
        <v>45.896000000000001</v>
      </c>
      <c r="D8" s="26" t="s">
        <v>140</v>
      </c>
      <c r="F8" s="14">
        <f>'1.1'!BG11/'1.9'!C8</f>
        <v>0.52292138748474815</v>
      </c>
    </row>
    <row r="9" spans="1:6" ht="45" x14ac:dyDescent="0.25">
      <c r="A9" s="32" t="s">
        <v>76</v>
      </c>
      <c r="B9" s="26" t="s">
        <v>77</v>
      </c>
      <c r="C9" s="52">
        <v>22.356000000000002</v>
      </c>
      <c r="D9" s="26" t="s">
        <v>139</v>
      </c>
    </row>
    <row r="10" spans="1:6" ht="90" x14ac:dyDescent="0.25">
      <c r="A10" s="24">
        <v>2</v>
      </c>
      <c r="B10" s="26" t="s">
        <v>78</v>
      </c>
      <c r="C10" s="49">
        <f>C9/C8*100</f>
        <v>48.710127244204294</v>
      </c>
      <c r="D10" s="23"/>
    </row>
    <row r="11" spans="1:6" ht="30" x14ac:dyDescent="0.25">
      <c r="A11" s="24">
        <v>3</v>
      </c>
      <c r="B11" s="26" t="s">
        <v>143</v>
      </c>
      <c r="C11" s="25">
        <f>'1.3'!H11</f>
        <v>24</v>
      </c>
      <c r="D11" s="23"/>
    </row>
    <row r="12" spans="1:6" ht="30" x14ac:dyDescent="0.25">
      <c r="A12" s="24">
        <v>4</v>
      </c>
      <c r="B12" s="31" t="s">
        <v>79</v>
      </c>
      <c r="C12" s="52">
        <f>37+17</f>
        <v>54</v>
      </c>
      <c r="D12" s="23"/>
      <c r="E12" s="14" t="s">
        <v>144</v>
      </c>
    </row>
    <row r="13" spans="1:6" x14ac:dyDescent="0.25">
      <c r="A13" s="23">
        <v>5</v>
      </c>
      <c r="B13" s="23" t="s">
        <v>80</v>
      </c>
      <c r="C13" s="51">
        <v>22.9</v>
      </c>
      <c r="D13" s="23"/>
    </row>
    <row r="14" spans="1:6" ht="60" x14ac:dyDescent="0.25">
      <c r="A14" s="31">
        <v>6</v>
      </c>
      <c r="B14" s="26" t="s">
        <v>81</v>
      </c>
      <c r="C14" s="46">
        <v>5</v>
      </c>
      <c r="D14" s="30" t="s">
        <v>142</v>
      </c>
    </row>
    <row r="15" spans="1:6" ht="60" x14ac:dyDescent="0.25">
      <c r="A15" s="24">
        <v>7</v>
      </c>
      <c r="B15" s="26" t="s">
        <v>82</v>
      </c>
      <c r="C15" s="46">
        <v>7</v>
      </c>
      <c r="D15" s="30" t="s">
        <v>141</v>
      </c>
    </row>
    <row r="17" spans="2:4" hidden="1" outlineLevel="1" x14ac:dyDescent="0.25">
      <c r="B17" s="14" t="s">
        <v>83</v>
      </c>
    </row>
    <row r="18" spans="2:4" hidden="1" outlineLevel="1" x14ac:dyDescent="0.25"/>
    <row r="19" spans="2:4" ht="57.75" hidden="1" customHeight="1" outlineLevel="1" x14ac:dyDescent="0.25">
      <c r="B19" s="277" t="s">
        <v>84</v>
      </c>
      <c r="C19" s="277"/>
      <c r="D19" s="277"/>
    </row>
    <row r="20" spans="2:4" hidden="1" outlineLevel="1" x14ac:dyDescent="0.25"/>
    <row r="21" spans="2:4" ht="60" hidden="1" customHeight="1" outlineLevel="1" x14ac:dyDescent="0.25">
      <c r="B21" s="278" t="s">
        <v>85</v>
      </c>
      <c r="C21" s="278"/>
      <c r="D21" s="278"/>
    </row>
    <row r="22" spans="2:4" hidden="1" outlineLevel="1" x14ac:dyDescent="0.25"/>
    <row r="23" spans="2:4" ht="31.5" hidden="1" customHeight="1" outlineLevel="1" x14ac:dyDescent="0.25">
      <c r="B23" s="277" t="s">
        <v>86</v>
      </c>
      <c r="C23" s="277"/>
      <c r="D23" s="277"/>
    </row>
    <row r="24" spans="2:4" hidden="1" outlineLevel="1" x14ac:dyDescent="0.25"/>
    <row r="25" spans="2:4" ht="44.25" hidden="1" customHeight="1" outlineLevel="1" x14ac:dyDescent="0.25">
      <c r="B25" s="277" t="s">
        <v>87</v>
      </c>
      <c r="C25" s="277"/>
      <c r="D25" s="277"/>
    </row>
    <row r="26" spans="2:4" collapsed="1" x14ac:dyDescent="0.25"/>
    <row r="28" spans="2:4" x14ac:dyDescent="0.25">
      <c r="B28" s="14" t="s">
        <v>10</v>
      </c>
      <c r="C28" s="14" t="s">
        <v>11</v>
      </c>
      <c r="D28" s="41"/>
    </row>
    <row r="29" spans="2:4" x14ac:dyDescent="0.25">
      <c r="D29" s="76" t="s">
        <v>15</v>
      </c>
    </row>
  </sheetData>
  <mergeCells count="6">
    <mergeCell ref="B19:D19"/>
    <mergeCell ref="B21:D21"/>
    <mergeCell ref="B23:D23"/>
    <mergeCell ref="B25:D25"/>
    <mergeCell ref="A2:D2"/>
    <mergeCell ref="A4:D4"/>
  </mergeCells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6.5703125" style="14" customWidth="1"/>
    <col min="2" max="2" width="38.28515625" style="14" customWidth="1"/>
    <col min="3" max="3" width="36.85546875" style="14" customWidth="1"/>
    <col min="4" max="16384" width="9.140625" style="14"/>
  </cols>
  <sheetData>
    <row r="1" spans="1:6" x14ac:dyDescent="0.25">
      <c r="A1" s="36"/>
    </row>
    <row r="2" spans="1:6" ht="29.25" customHeight="1" x14ac:dyDescent="0.25">
      <c r="A2" s="107" t="s">
        <v>100</v>
      </c>
      <c r="B2" s="107"/>
      <c r="C2" s="107"/>
    </row>
    <row r="4" spans="1:6" x14ac:dyDescent="0.25">
      <c r="A4" s="106" t="s">
        <v>9</v>
      </c>
      <c r="B4" s="106"/>
      <c r="C4" s="106"/>
    </row>
    <row r="5" spans="1:6" x14ac:dyDescent="0.25">
      <c r="A5" s="280" t="s">
        <v>101</v>
      </c>
      <c r="B5" s="280"/>
      <c r="C5" s="280"/>
    </row>
    <row r="8" spans="1:6" x14ac:dyDescent="0.25">
      <c r="A8" s="23" t="s">
        <v>63</v>
      </c>
      <c r="B8" s="23" t="s">
        <v>64</v>
      </c>
      <c r="C8" s="11" t="s">
        <v>65</v>
      </c>
    </row>
    <row r="9" spans="1:6" ht="60" x14ac:dyDescent="0.25">
      <c r="A9" s="25">
        <v>1</v>
      </c>
      <c r="B9" s="26" t="s">
        <v>89</v>
      </c>
      <c r="C9" s="44">
        <v>24</v>
      </c>
      <c r="D9" s="38" t="s">
        <v>90</v>
      </c>
    </row>
    <row r="10" spans="1:6" x14ac:dyDescent="0.25">
      <c r="A10" s="47" t="s">
        <v>76</v>
      </c>
      <c r="B10" s="23" t="s">
        <v>91</v>
      </c>
      <c r="C10" s="43">
        <v>2</v>
      </c>
      <c r="D10" s="14" t="s">
        <v>90</v>
      </c>
    </row>
    <row r="11" spans="1:6" x14ac:dyDescent="0.25">
      <c r="A11" s="43" t="s">
        <v>92</v>
      </c>
      <c r="B11" s="23" t="s">
        <v>93</v>
      </c>
      <c r="C11" s="45">
        <v>1</v>
      </c>
      <c r="D11" s="14" t="s">
        <v>90</v>
      </c>
    </row>
    <row r="12" spans="1:6" x14ac:dyDescent="0.25">
      <c r="A12" s="43" t="s">
        <v>94</v>
      </c>
      <c r="B12" s="23" t="s">
        <v>95</v>
      </c>
      <c r="C12" s="43">
        <v>12</v>
      </c>
      <c r="D12" s="14" t="s">
        <v>90</v>
      </c>
    </row>
    <row r="13" spans="1:6" x14ac:dyDescent="0.25">
      <c r="A13" s="43" t="s">
        <v>96</v>
      </c>
      <c r="B13" s="23" t="s">
        <v>97</v>
      </c>
      <c r="C13" s="45">
        <v>9</v>
      </c>
      <c r="D13" s="14" t="s">
        <v>90</v>
      </c>
    </row>
    <row r="14" spans="1:6" ht="45" x14ac:dyDescent="0.25">
      <c r="A14" s="25">
        <v>2</v>
      </c>
      <c r="B14" s="26" t="s">
        <v>67</v>
      </c>
      <c r="C14" s="49">
        <f>'8.1'!AY40*'8.1'!BZ40/'8.3'!C9</f>
        <v>0</v>
      </c>
    </row>
    <row r="15" spans="1:6" ht="34.5" customHeight="1" x14ac:dyDescent="0.25">
      <c r="A15" s="25">
        <v>3</v>
      </c>
      <c r="B15" s="31" t="s">
        <v>68</v>
      </c>
      <c r="C15" s="50">
        <f>'8.1'!BZ40/'8.3'!C9</f>
        <v>0</v>
      </c>
      <c r="D15" s="37"/>
      <c r="E15" s="37"/>
      <c r="F15" s="37"/>
    </row>
    <row r="16" spans="1:6" ht="60" x14ac:dyDescent="0.25">
      <c r="A16" s="25">
        <v>4</v>
      </c>
      <c r="B16" s="26" t="s">
        <v>98</v>
      </c>
      <c r="C16" s="49">
        <f>'8.1'!AY38*'8.1'!BZ38/'8.3'!C9</f>
        <v>0</v>
      </c>
    </row>
    <row r="17" spans="1:3" ht="45.75" customHeight="1" x14ac:dyDescent="0.25">
      <c r="A17" s="25">
        <v>5</v>
      </c>
      <c r="B17" s="31" t="s">
        <v>99</v>
      </c>
      <c r="C17" s="49">
        <f>'8.1'!BZ38/'8.3'!C9</f>
        <v>0</v>
      </c>
    </row>
    <row r="19" spans="1:3" x14ac:dyDescent="0.25">
      <c r="C19" s="15"/>
    </row>
    <row r="20" spans="1:3" x14ac:dyDescent="0.25">
      <c r="C20" s="13"/>
    </row>
    <row r="21" spans="1:3" x14ac:dyDescent="0.25">
      <c r="C21" s="75"/>
    </row>
    <row r="22" spans="1:3" x14ac:dyDescent="0.25">
      <c r="B22" s="14" t="s">
        <v>102</v>
      </c>
      <c r="C22" s="75" t="s">
        <v>433</v>
      </c>
    </row>
    <row r="23" spans="1:3" x14ac:dyDescent="0.25">
      <c r="C23" s="75" t="s">
        <v>15</v>
      </c>
    </row>
  </sheetData>
  <mergeCells count="3">
    <mergeCell ref="A2:C2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view="pageBreakPreview" zoomScaleNormal="100" zoomScaleSheetLayoutView="100" workbookViewId="0">
      <selection activeCell="A2" sqref="A2:E2"/>
    </sheetView>
  </sheetViews>
  <sheetFormatPr defaultRowHeight="15" x14ac:dyDescent="0.25"/>
  <cols>
    <col min="1" max="1" width="9.140625" style="14"/>
    <col min="2" max="2" width="11.85546875" style="14" customWidth="1"/>
    <col min="3" max="3" width="15.140625" style="14" customWidth="1"/>
    <col min="4" max="4" width="21.42578125" style="14" customWidth="1"/>
    <col min="5" max="5" width="20.42578125" style="14" customWidth="1"/>
    <col min="6" max="16384" width="9.140625" style="14"/>
  </cols>
  <sheetData>
    <row r="2" spans="1:5" ht="47.25" customHeight="1" x14ac:dyDescent="0.25">
      <c r="A2" s="281" t="s">
        <v>407</v>
      </c>
      <c r="B2" s="281"/>
      <c r="C2" s="281"/>
      <c r="D2" s="281"/>
      <c r="E2" s="281"/>
    </row>
    <row r="4" spans="1:5" x14ac:dyDescent="0.25">
      <c r="A4" s="106" t="s">
        <v>9</v>
      </c>
      <c r="B4" s="106"/>
      <c r="C4" s="106"/>
      <c r="D4" s="106"/>
      <c r="E4" s="106"/>
    </row>
    <row r="5" spans="1:5" x14ac:dyDescent="0.25">
      <c r="A5" s="276" t="s">
        <v>122</v>
      </c>
      <c r="B5" s="276"/>
      <c r="C5" s="276"/>
      <c r="D5" s="276"/>
      <c r="E5" s="276"/>
    </row>
    <row r="7" spans="1:5" x14ac:dyDescent="0.25">
      <c r="A7" s="77" t="s">
        <v>69</v>
      </c>
      <c r="B7" s="77"/>
      <c r="C7" s="77"/>
      <c r="D7" s="77"/>
      <c r="E7" s="33" t="s">
        <v>118</v>
      </c>
    </row>
    <row r="8" spans="1:5" ht="96.75" customHeight="1" x14ac:dyDescent="0.25">
      <c r="A8" s="283" t="s">
        <v>119</v>
      </c>
      <c r="B8" s="283"/>
      <c r="C8" s="283"/>
      <c r="D8" s="283"/>
      <c r="E8" s="25">
        <v>0</v>
      </c>
    </row>
    <row r="9" spans="1:5" ht="123.75" customHeight="1" x14ac:dyDescent="0.25">
      <c r="A9" s="283" t="s">
        <v>120</v>
      </c>
      <c r="B9" s="283"/>
      <c r="C9" s="283"/>
      <c r="D9" s="283"/>
      <c r="E9" s="25">
        <v>0</v>
      </c>
    </row>
    <row r="10" spans="1:5" ht="29.25" customHeight="1" x14ac:dyDescent="0.25">
      <c r="A10" s="284" t="s">
        <v>121</v>
      </c>
      <c r="B10" s="284"/>
      <c r="C10" s="284"/>
      <c r="D10" s="284"/>
      <c r="E10" s="25">
        <v>1</v>
      </c>
    </row>
    <row r="12" spans="1:5" x14ac:dyDescent="0.25">
      <c r="A12" s="40"/>
      <c r="B12" s="40"/>
      <c r="C12" s="40"/>
      <c r="E12" s="42"/>
    </row>
    <row r="13" spans="1:5" x14ac:dyDescent="0.25">
      <c r="E13" s="34"/>
    </row>
    <row r="14" spans="1:5" x14ac:dyDescent="0.25">
      <c r="A14" s="282" t="s">
        <v>10</v>
      </c>
      <c r="B14" s="282"/>
      <c r="C14" s="282"/>
      <c r="D14" s="14" t="s">
        <v>11</v>
      </c>
      <c r="E14" s="41"/>
    </row>
    <row r="15" spans="1:5" x14ac:dyDescent="0.25">
      <c r="E15" s="34" t="s">
        <v>15</v>
      </c>
    </row>
  </sheetData>
  <mergeCells count="8">
    <mergeCell ref="A2:E2"/>
    <mergeCell ref="A4:E4"/>
    <mergeCell ref="A5:E5"/>
    <mergeCell ref="A14:C14"/>
    <mergeCell ref="A7:D7"/>
    <mergeCell ref="A8:D8"/>
    <mergeCell ref="A9:D9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1.1</vt:lpstr>
      <vt:lpstr>1.2</vt:lpstr>
      <vt:lpstr>8.1</vt:lpstr>
      <vt:lpstr>8.1.1</vt:lpstr>
      <vt:lpstr>1.3</vt:lpstr>
      <vt:lpstr>1.7</vt:lpstr>
      <vt:lpstr>1.9</vt:lpstr>
      <vt:lpstr>8.3</vt:lpstr>
      <vt:lpstr>3.1</vt:lpstr>
      <vt:lpstr>3.2</vt:lpstr>
      <vt:lpstr>4.1</vt:lpstr>
      <vt:lpstr>4.2</vt:lpstr>
      <vt:lpstr>'1.1'!Область_печати</vt:lpstr>
      <vt:lpstr>'1.2'!Область_печати</vt:lpstr>
      <vt:lpstr>'1.3'!Область_печати</vt:lpstr>
      <vt:lpstr>'1.7'!Область_печати</vt:lpstr>
      <vt:lpstr>'1.9'!Область_печати</vt:lpstr>
      <vt:lpstr>'3.1'!Область_печати</vt:lpstr>
      <vt:lpstr>'3.2'!Область_печати</vt:lpstr>
      <vt:lpstr>'4.1'!Область_печати</vt:lpstr>
      <vt:lpstr>'4.2'!Область_печати</vt:lpstr>
      <vt:lpstr>'8.1.1'!Область_печати</vt:lpstr>
      <vt:lpstr>'8.3'!Область_печати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В. Старкова</cp:lastModifiedBy>
  <cp:lastPrinted>2019-04-24T11:21:08Z</cp:lastPrinted>
  <dcterms:created xsi:type="dcterms:W3CDTF">2011-01-11T10:25:48Z</dcterms:created>
  <dcterms:modified xsi:type="dcterms:W3CDTF">2019-04-24T11:42:25Z</dcterms:modified>
</cp:coreProperties>
</file>